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\\172.17.44.222\документы по отделам\МЗ\Отдел экономического анализа\Бюджет 2014-2025 Для Минфина\Планирование_ФОТ\ФОТ 2024 и плановый период на 25-26\Запрос в учреждения\"/>
    </mc:Choice>
  </mc:AlternateContent>
  <xr:revisionPtr revIDLastSave="0" documentId="13_ncr:1_{377547F2-1F83-40CE-BC51-C3CEA9393D6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пр.3 т.1" sheetId="3" r:id="rId1"/>
    <sheet name="пр.3 т.2" sheetId="2" r:id="rId2"/>
  </sheets>
  <definedNames>
    <definedName name="_xlnm.Print_Titles" localSheetId="0">'пр.3 т.1'!$A:$D</definedName>
    <definedName name="_xlnm.Print_Titles" localSheetId="1">'пр.3 т.2'!$A:$B</definedName>
    <definedName name="_xlnm.Print_Area" localSheetId="0">'пр.3 т.1'!$A$1:$AG$36</definedName>
    <definedName name="_xlnm.Print_Area" localSheetId="1">'пр.3 т.2'!$A$1:$AO$26</definedName>
  </definedNames>
  <calcPr calcId="181029"/>
</workbook>
</file>

<file path=xl/calcChain.xml><?xml version="1.0" encoding="utf-8"?>
<calcChain xmlns="http://schemas.openxmlformats.org/spreadsheetml/2006/main">
  <c r="AJ16" i="2" l="1"/>
  <c r="L3" i="2"/>
  <c r="K3" i="2"/>
  <c r="AI8" i="2"/>
  <c r="AF8" i="2"/>
  <c r="AI18" i="2"/>
  <c r="AF18" i="2"/>
  <c r="D10" i="2"/>
  <c r="E10" i="2"/>
  <c r="H10" i="2"/>
  <c r="H18" i="2" s="1"/>
  <c r="I10" i="2"/>
  <c r="J10" i="2"/>
  <c r="K10" i="2"/>
  <c r="L10" i="2"/>
  <c r="N10" i="2"/>
  <c r="O10" i="2"/>
  <c r="P10" i="2"/>
  <c r="Q10" i="2"/>
  <c r="R10" i="2"/>
  <c r="S10" i="2"/>
  <c r="T10" i="2"/>
  <c r="U10" i="2"/>
  <c r="V10" i="2"/>
  <c r="V18" i="2" s="1"/>
  <c r="W10" i="2"/>
  <c r="X10" i="2"/>
  <c r="Y10" i="2"/>
  <c r="D11" i="2"/>
  <c r="E11" i="2"/>
  <c r="H11" i="2"/>
  <c r="I11" i="2"/>
  <c r="J11" i="2"/>
  <c r="K11" i="2"/>
  <c r="L11" i="2"/>
  <c r="N11" i="2"/>
  <c r="O11" i="2"/>
  <c r="P11" i="2"/>
  <c r="Q11" i="2"/>
  <c r="R11" i="2"/>
  <c r="S11" i="2"/>
  <c r="T11" i="2"/>
  <c r="U11" i="2"/>
  <c r="V11" i="2"/>
  <c r="W11" i="2"/>
  <c r="X11" i="2"/>
  <c r="Y11" i="2"/>
  <c r="D12" i="2"/>
  <c r="E12" i="2"/>
  <c r="H12" i="2"/>
  <c r="I12" i="2"/>
  <c r="J12" i="2"/>
  <c r="K12" i="2"/>
  <c r="L12" i="2"/>
  <c r="N12" i="2"/>
  <c r="O12" i="2"/>
  <c r="P12" i="2"/>
  <c r="Q12" i="2"/>
  <c r="R12" i="2"/>
  <c r="S12" i="2"/>
  <c r="T12" i="2"/>
  <c r="U12" i="2"/>
  <c r="V12" i="2"/>
  <c r="W12" i="2"/>
  <c r="X12" i="2"/>
  <c r="Y12" i="2"/>
  <c r="D13" i="2"/>
  <c r="E13" i="2"/>
  <c r="H13" i="2"/>
  <c r="I13" i="2"/>
  <c r="J13" i="2"/>
  <c r="K13" i="2"/>
  <c r="L13" i="2"/>
  <c r="N13" i="2"/>
  <c r="O13" i="2"/>
  <c r="P13" i="2"/>
  <c r="Q13" i="2"/>
  <c r="R13" i="2"/>
  <c r="S13" i="2"/>
  <c r="T13" i="2"/>
  <c r="U13" i="2"/>
  <c r="V13" i="2"/>
  <c r="W13" i="2"/>
  <c r="X13" i="2"/>
  <c r="Y13" i="2"/>
  <c r="D14" i="2"/>
  <c r="E14" i="2"/>
  <c r="H14" i="2"/>
  <c r="I14" i="2"/>
  <c r="J14" i="2"/>
  <c r="K14" i="2"/>
  <c r="L14" i="2"/>
  <c r="N14" i="2"/>
  <c r="O14" i="2"/>
  <c r="P14" i="2"/>
  <c r="Q14" i="2"/>
  <c r="R14" i="2"/>
  <c r="S14" i="2"/>
  <c r="T14" i="2"/>
  <c r="U14" i="2"/>
  <c r="V14" i="2"/>
  <c r="W14" i="2"/>
  <c r="X14" i="2"/>
  <c r="Y14" i="2"/>
  <c r="D15" i="2"/>
  <c r="E15" i="2"/>
  <c r="H15" i="2"/>
  <c r="I15" i="2"/>
  <c r="J15" i="2"/>
  <c r="K15" i="2"/>
  <c r="L15" i="2"/>
  <c r="N15" i="2"/>
  <c r="O15" i="2"/>
  <c r="P15" i="2"/>
  <c r="Q15" i="2"/>
  <c r="R15" i="2"/>
  <c r="S15" i="2"/>
  <c r="T15" i="2"/>
  <c r="U15" i="2"/>
  <c r="V15" i="2"/>
  <c r="W15" i="2"/>
  <c r="X15" i="2"/>
  <c r="Y15" i="2"/>
  <c r="D16" i="2"/>
  <c r="E16" i="2"/>
  <c r="H16" i="2"/>
  <c r="I16" i="2"/>
  <c r="J16" i="2"/>
  <c r="K16" i="2"/>
  <c r="L16" i="2"/>
  <c r="N16" i="2"/>
  <c r="O16" i="2"/>
  <c r="P16" i="2"/>
  <c r="Q16" i="2"/>
  <c r="R16" i="2"/>
  <c r="S16" i="2"/>
  <c r="T16" i="2"/>
  <c r="U16" i="2"/>
  <c r="V16" i="2"/>
  <c r="W16" i="2"/>
  <c r="X16" i="2"/>
  <c r="Y16" i="2"/>
  <c r="C16" i="2"/>
  <c r="C14" i="2"/>
  <c r="C15" i="2"/>
  <c r="C13" i="2"/>
  <c r="C12" i="2"/>
  <c r="C11" i="2"/>
  <c r="C10" i="2"/>
  <c r="E5" i="3"/>
  <c r="F5" i="3"/>
  <c r="AJ14" i="2"/>
  <c r="O17" i="3"/>
  <c r="I12" i="3"/>
  <c r="H10" i="3"/>
  <c r="O27" i="3"/>
  <c r="I27" i="3"/>
  <c r="H27" i="3"/>
  <c r="AB27" i="3" s="1"/>
  <c r="O26" i="3"/>
  <c r="M15" i="2" s="1"/>
  <c r="I26" i="3"/>
  <c r="AB26" i="3" s="1"/>
  <c r="AC26" i="3" s="1"/>
  <c r="H26" i="3"/>
  <c r="F15" i="2" s="1"/>
  <c r="O25" i="3"/>
  <c r="I25" i="3"/>
  <c r="AB25" i="3" s="1"/>
  <c r="H25" i="3"/>
  <c r="O24" i="3"/>
  <c r="I24" i="3"/>
  <c r="G16" i="2" s="1"/>
  <c r="H24" i="3"/>
  <c r="F16" i="2" s="1"/>
  <c r="O23" i="3"/>
  <c r="AB23" i="3" s="1"/>
  <c r="AC23" i="3" s="1"/>
  <c r="AF23" i="3" s="1"/>
  <c r="I23" i="3"/>
  <c r="H23" i="3"/>
  <c r="O22" i="3"/>
  <c r="I22" i="3"/>
  <c r="H22" i="3"/>
  <c r="O21" i="3"/>
  <c r="M14" i="2"/>
  <c r="I21" i="3"/>
  <c r="G14" i="2" s="1"/>
  <c r="H21" i="3"/>
  <c r="O20" i="3"/>
  <c r="M13" i="2" s="1"/>
  <c r="I20" i="3"/>
  <c r="G13" i="2" s="1"/>
  <c r="H20" i="3"/>
  <c r="F13" i="2" s="1"/>
  <c r="O19" i="3"/>
  <c r="I19" i="3"/>
  <c r="H19" i="3"/>
  <c r="AB19" i="3" s="1"/>
  <c r="O18" i="3"/>
  <c r="I18" i="3"/>
  <c r="H18" i="3"/>
  <c r="AB18" i="3" s="1"/>
  <c r="I17" i="3"/>
  <c r="H17" i="3"/>
  <c r="O16" i="3"/>
  <c r="I16" i="3"/>
  <c r="H16" i="3"/>
  <c r="AB16" i="3" s="1"/>
  <c r="O15" i="3"/>
  <c r="I15" i="3"/>
  <c r="H15" i="3"/>
  <c r="O14" i="3"/>
  <c r="I14" i="3"/>
  <c r="H14" i="3"/>
  <c r="AB14" i="3" s="1"/>
  <c r="O13" i="3"/>
  <c r="I13" i="3"/>
  <c r="G11" i="2" s="1"/>
  <c r="H13" i="3"/>
  <c r="O12" i="3"/>
  <c r="H12" i="3"/>
  <c r="AB12" i="3" s="1"/>
  <c r="O11" i="3"/>
  <c r="I11" i="3"/>
  <c r="H11" i="3"/>
  <c r="O10" i="3"/>
  <c r="I10" i="3"/>
  <c r="O9" i="3"/>
  <c r="I9" i="3"/>
  <c r="H9" i="3"/>
  <c r="AA5" i="3"/>
  <c r="Z5" i="3"/>
  <c r="Y5" i="3"/>
  <c r="X5" i="3"/>
  <c r="W5" i="3"/>
  <c r="V5" i="3"/>
  <c r="U5" i="3"/>
  <c r="T5" i="3"/>
  <c r="S5" i="3"/>
  <c r="R5" i="3"/>
  <c r="Q5" i="3"/>
  <c r="P5" i="3"/>
  <c r="N5" i="3"/>
  <c r="M5" i="3"/>
  <c r="L5" i="3"/>
  <c r="K5" i="3"/>
  <c r="J5" i="3"/>
  <c r="G5" i="3"/>
  <c r="AJ12" i="2"/>
  <c r="AJ10" i="2"/>
  <c r="AJ13" i="2"/>
  <c r="AJ15" i="2"/>
  <c r="AJ11" i="2"/>
  <c r="AJ18" i="2" s="1"/>
  <c r="AB17" i="3"/>
  <c r="AE17" i="3" s="1"/>
  <c r="M12" i="2"/>
  <c r="AC19" i="3" l="1"/>
  <c r="AE19" i="3"/>
  <c r="AB13" i="3"/>
  <c r="AB10" i="3"/>
  <c r="M10" i="2"/>
  <c r="AB21" i="3"/>
  <c r="AC21" i="3" s="1"/>
  <c r="AD21" i="3" s="1"/>
  <c r="AB14" i="2" s="1"/>
  <c r="O18" i="2"/>
  <c r="F11" i="2"/>
  <c r="R18" i="2"/>
  <c r="Q18" i="2"/>
  <c r="T18" i="2"/>
  <c r="G15" i="2"/>
  <c r="AB11" i="3"/>
  <c r="Z11" i="2" s="1"/>
  <c r="AH11" i="2" s="1"/>
  <c r="AM11" i="2" s="1"/>
  <c r="AN11" i="2" s="1"/>
  <c r="AO11" i="2" s="1"/>
  <c r="G12" i="2"/>
  <c r="F12" i="2"/>
  <c r="M16" i="2"/>
  <c r="N18" i="2"/>
  <c r="X8" i="2"/>
  <c r="E8" i="2"/>
  <c r="Y18" i="2"/>
  <c r="J8" i="2"/>
  <c r="G10" i="2"/>
  <c r="G18" i="2" s="1"/>
  <c r="AB9" i="3"/>
  <c r="AE9" i="3" s="1"/>
  <c r="I8" i="2"/>
  <c r="F10" i="2"/>
  <c r="F18" i="2" s="1"/>
  <c r="C18" i="2"/>
  <c r="AC16" i="3"/>
  <c r="AF16" i="3" s="1"/>
  <c r="AE16" i="3"/>
  <c r="AF19" i="3"/>
  <c r="AG19" i="3" s="1"/>
  <c r="AD19" i="3"/>
  <c r="AE11" i="3"/>
  <c r="AC11" i="3"/>
  <c r="AD11" i="3" s="1"/>
  <c r="Z14" i="2"/>
  <c r="AG14" i="2" s="1"/>
  <c r="AE21" i="3"/>
  <c r="AE27" i="3"/>
  <c r="AC27" i="3"/>
  <c r="AF27" i="3" s="1"/>
  <c r="AC10" i="3"/>
  <c r="AF10" i="3" s="1"/>
  <c r="AE10" i="3"/>
  <c r="AD26" i="3"/>
  <c r="AF26" i="3"/>
  <c r="AC14" i="3"/>
  <c r="AF14" i="3" s="1"/>
  <c r="AE14" i="3"/>
  <c r="AE12" i="3"/>
  <c r="AC12" i="3"/>
  <c r="AF12" i="3" s="1"/>
  <c r="AC18" i="3"/>
  <c r="AF18" i="3" s="1"/>
  <c r="AE18" i="3"/>
  <c r="AD18" i="3"/>
  <c r="O5" i="3"/>
  <c r="AJ8" i="2"/>
  <c r="X18" i="2"/>
  <c r="P8" i="2"/>
  <c r="N8" i="2"/>
  <c r="Q8" i="2"/>
  <c r="K8" i="2"/>
  <c r="AE13" i="3"/>
  <c r="AC17" i="3"/>
  <c r="AF17" i="3" s="1"/>
  <c r="AG17" i="3" s="1"/>
  <c r="H5" i="3"/>
  <c r="AB24" i="3"/>
  <c r="S8" i="2"/>
  <c r="Y8" i="2"/>
  <c r="W8" i="2"/>
  <c r="AD23" i="3"/>
  <c r="I5" i="3"/>
  <c r="AC13" i="3"/>
  <c r="AF13" i="3" s="1"/>
  <c r="M11" i="2"/>
  <c r="C8" i="2"/>
  <c r="S18" i="2"/>
  <c r="J18" i="2"/>
  <c r="V8" i="2"/>
  <c r="T8" i="2"/>
  <c r="O8" i="2"/>
  <c r="R8" i="2"/>
  <c r="U8" i="2"/>
  <c r="L18" i="2"/>
  <c r="AE26" i="3"/>
  <c r="AG26" i="3" s="1"/>
  <c r="Z15" i="2"/>
  <c r="AG15" i="2" s="1"/>
  <c r="AB15" i="3"/>
  <c r="AB22" i="3"/>
  <c r="F14" i="2"/>
  <c r="P18" i="2"/>
  <c r="E18" i="2"/>
  <c r="I18" i="2"/>
  <c r="AE23" i="3"/>
  <c r="AG23" i="3" s="1"/>
  <c r="AB20" i="3"/>
  <c r="AE25" i="3"/>
  <c r="W18" i="2"/>
  <c r="AC25" i="3"/>
  <c r="H8" i="2"/>
  <c r="D8" i="2"/>
  <c r="AH14" i="2"/>
  <c r="D18" i="2"/>
  <c r="K18" i="2"/>
  <c r="L8" i="2"/>
  <c r="U18" i="2"/>
  <c r="F8" i="2" l="1"/>
  <c r="M8" i="2"/>
  <c r="AC9" i="3"/>
  <c r="AD9" i="3" s="1"/>
  <c r="Z10" i="2"/>
  <c r="AG10" i="2" s="1"/>
  <c r="G8" i="2"/>
  <c r="AD12" i="3"/>
  <c r="AG12" i="3"/>
  <c r="AG10" i="3"/>
  <c r="AD10" i="3"/>
  <c r="AD27" i="3"/>
  <c r="AF25" i="3"/>
  <c r="AD15" i="2" s="1"/>
  <c r="AA15" i="2"/>
  <c r="AH15" i="2"/>
  <c r="AM15" i="2" s="1"/>
  <c r="AN15" i="2" s="1"/>
  <c r="AO15" i="2" s="1"/>
  <c r="AC15" i="2"/>
  <c r="AE15" i="3"/>
  <c r="AC15" i="3"/>
  <c r="AD15" i="3" s="1"/>
  <c r="AB12" i="2" s="1"/>
  <c r="Z12" i="2"/>
  <c r="AG13" i="3"/>
  <c r="AG14" i="3"/>
  <c r="AG27" i="3"/>
  <c r="AF11" i="3"/>
  <c r="AD11" i="2" s="1"/>
  <c r="AA11" i="2"/>
  <c r="AD17" i="3"/>
  <c r="AG18" i="3"/>
  <c r="AD14" i="3"/>
  <c r="AC14" i="2"/>
  <c r="AD25" i="3"/>
  <c r="AG11" i="2"/>
  <c r="AB5" i="3"/>
  <c r="AD13" i="3"/>
  <c r="AL11" i="2"/>
  <c r="AG16" i="3"/>
  <c r="AE22" i="3"/>
  <c r="AC22" i="3"/>
  <c r="Z16" i="2"/>
  <c r="Z13" i="2"/>
  <c r="AC20" i="3"/>
  <c r="AE20" i="3"/>
  <c r="AC11" i="2"/>
  <c r="M18" i="2"/>
  <c r="AC24" i="3"/>
  <c r="AF24" i="3" s="1"/>
  <c r="AD24" i="3"/>
  <c r="AE24" i="3"/>
  <c r="AG24" i="3" s="1"/>
  <c r="AC10" i="2"/>
  <c r="AA14" i="2"/>
  <c r="AF21" i="3"/>
  <c r="AD14" i="2" s="1"/>
  <c r="AD16" i="3"/>
  <c r="AM14" i="2"/>
  <c r="AN14" i="2" s="1"/>
  <c r="AO14" i="2" s="1"/>
  <c r="AL14" i="2"/>
  <c r="AB11" i="2" l="1"/>
  <c r="AG21" i="3"/>
  <c r="AE14" i="2" s="1"/>
  <c r="AF9" i="3"/>
  <c r="AG9" i="3" s="1"/>
  <c r="AE10" i="2" s="1"/>
  <c r="AA10" i="2"/>
  <c r="AB10" i="2"/>
  <c r="Z18" i="2"/>
  <c r="AG18" i="2" s="1"/>
  <c r="AH10" i="2"/>
  <c r="AL15" i="2"/>
  <c r="AB15" i="2"/>
  <c r="AC13" i="2"/>
  <c r="AA13" i="2"/>
  <c r="AF20" i="3"/>
  <c r="AD13" i="2" s="1"/>
  <c r="AF15" i="3"/>
  <c r="AD12" i="2" s="1"/>
  <c r="AA12" i="2"/>
  <c r="AG16" i="2"/>
  <c r="AH16" i="2"/>
  <c r="AC12" i="2"/>
  <c r="AH12" i="2"/>
  <c r="AG12" i="2"/>
  <c r="AG13" i="2"/>
  <c r="AH13" i="2"/>
  <c r="Z8" i="2"/>
  <c r="AG11" i="3"/>
  <c r="AE11" i="2" s="1"/>
  <c r="AG22" i="3"/>
  <c r="AE16" i="2" s="1"/>
  <c r="AC16" i="2"/>
  <c r="AC18" i="2" s="1"/>
  <c r="AC5" i="3"/>
  <c r="AA16" i="2"/>
  <c r="AF22" i="3"/>
  <c r="AD16" i="2" s="1"/>
  <c r="AE5" i="3"/>
  <c r="AD22" i="3"/>
  <c r="AB16" i="2" s="1"/>
  <c r="AG25" i="3"/>
  <c r="AE15" i="2" s="1"/>
  <c r="AD20" i="3"/>
  <c r="AB13" i="2" s="1"/>
  <c r="AH18" i="2" l="1"/>
  <c r="AM18" i="2" s="1"/>
  <c r="AN18" i="2" s="1"/>
  <c r="AO18" i="2" s="1"/>
  <c r="AC8" i="2"/>
  <c r="AA8" i="2"/>
  <c r="AB8" i="2"/>
  <c r="AB18" i="2"/>
  <c r="AD10" i="2"/>
  <c r="AD18" i="2" s="1"/>
  <c r="AA18" i="2"/>
  <c r="AL10" i="2"/>
  <c r="AM10" i="2"/>
  <c r="AN10" i="2" s="1"/>
  <c r="AO10" i="2" s="1"/>
  <c r="AO8" i="2" s="1"/>
  <c r="AG15" i="3"/>
  <c r="AE12" i="2" s="1"/>
  <c r="AL12" i="2"/>
  <c r="AM12" i="2"/>
  <c r="AN12" i="2" s="1"/>
  <c r="AO12" i="2" s="1"/>
  <c r="AE18" i="2"/>
  <c r="AM16" i="2"/>
  <c r="AN16" i="2" s="1"/>
  <c r="AO16" i="2" s="1"/>
  <c r="AL16" i="2"/>
  <c r="AG20" i="3"/>
  <c r="AE13" i="2" s="1"/>
  <c r="AE8" i="2" s="1"/>
  <c r="AM13" i="2"/>
  <c r="AN13" i="2" s="1"/>
  <c r="AO13" i="2" s="1"/>
  <c r="AL13" i="2"/>
  <c r="AF5" i="3"/>
  <c r="AD5" i="3"/>
  <c r="AL18" i="2" l="1"/>
  <c r="AN8" i="2"/>
  <c r="AD8" i="2"/>
  <c r="AG5" i="3"/>
</calcChain>
</file>

<file path=xl/sharedStrings.xml><?xml version="1.0" encoding="utf-8"?>
<sst xmlns="http://schemas.openxmlformats.org/spreadsheetml/2006/main" count="318" uniqueCount="157">
  <si>
    <t>ИТОГО</t>
  </si>
  <si>
    <t>Номер строки</t>
  </si>
  <si>
    <t xml:space="preserve">Профессиональная квалификационная группа      
</t>
  </si>
  <si>
    <t xml:space="preserve">Квалификационные уровни     
</t>
  </si>
  <si>
    <t>Должность</t>
  </si>
  <si>
    <t>Численность работников</t>
  </si>
  <si>
    <t>Оклад на одного</t>
  </si>
  <si>
    <t>Доплата до образования нового оклада</t>
  </si>
  <si>
    <t>Новый оклад</t>
  </si>
  <si>
    <t>Всего (Компенсационные выплаты)</t>
  </si>
  <si>
    <t>Выплаты  работникам учреждений, занятым на работах с вредными и (или) опасными условиями труда</t>
  </si>
  <si>
    <t>Выплаты за работу в условиях, отклоняющихся от нормальных (при совмещении профессий (должностей), расширении зон обслуживания, увеличении объема работы или исполнении обязанностей временно отсутствующего работника без освобождения от работы, определенной трудовым договором, сверхурочной работе, работе в ночное время, работе в выходные и нерабочие праздничные дни и при выполнении работ в других условиях, отклоняющихся от нормальных)</t>
  </si>
  <si>
    <t>Надбавки за работу со сведениями, составляющими государственную тайну, их засекречиванием и рассекречиванием, за работу с шифрами</t>
  </si>
  <si>
    <t>Выплаты  за работу в местностях с особыми климатическими условиями</t>
  </si>
  <si>
    <t>Иные выплаты (к.в.)</t>
  </si>
  <si>
    <t>Всего (Стимулирующие выплаты)</t>
  </si>
  <si>
    <t>Выплаты (надбавки) за интенсивность и высокие результаты работы</t>
  </si>
  <si>
    <t>Выплаты (надбавки) за качество выполняемых работ</t>
  </si>
  <si>
    <t>Ежемесячная надбавка за стаж непрерывной работы</t>
  </si>
  <si>
    <t>Персональный повышающий коэффициент</t>
  </si>
  <si>
    <t>Надбавка за работу в сельской местности</t>
  </si>
  <si>
    <t>Надбавка за почетные звания и ученую степень</t>
  </si>
  <si>
    <t>Премиальные выплаты по итогам работы</t>
  </si>
  <si>
    <t>Единовременное премирование (поощрение) работников</t>
  </si>
  <si>
    <t>Ежемесячная надбавка за безаварийную эксплуатацию автомобильной техники и поддержание ее в исправном состоянии</t>
  </si>
  <si>
    <t>Иные выплаты (с.в.)</t>
  </si>
  <si>
    <t>Доплаты до установленного федеральным законом минимального размера оплаты труда</t>
  </si>
  <si>
    <t>Другие выплаты</t>
  </si>
  <si>
    <t>Итого за месяц по ст. 211 (ф.2-3)</t>
  </si>
  <si>
    <t>Итого за месяц по ст. 213 (ф.2-3)</t>
  </si>
  <si>
    <t>Месячный ФОТ ст. 211,213 (ф.2-3)</t>
  </si>
  <si>
    <t>Всего ст.211 на год</t>
  </si>
  <si>
    <t>Всего ст.213 на год</t>
  </si>
  <si>
    <t>Всего ФОТ на год</t>
  </si>
  <si>
    <t>Номер_строки : Код</t>
  </si>
  <si>
    <t>Категории работников : Наименование</t>
  </si>
  <si>
    <t>Должность : Наименование</t>
  </si>
  <si>
    <t>Выплаты работникам, занятым на тяжелых работах,работах с вредными или опасными и инымими особыми условиями труда</t>
  </si>
  <si>
    <t>Выплаты за работу в условиях отклоняющихся от нормальных, расширение зон обслуживания, сверхурочные работы, работы в ночное время, в выходные и праздничные дни и при выполнении работ в других условиях, отклоняющихся от нормальных.</t>
  </si>
  <si>
    <t>Надбавки за работу со сведениями, составляющими государственную тайну,их засекречиванием и рассекречиванием, за работу с шифрами</t>
  </si>
  <si>
    <t>Выплаты за работу в местностях с особыми климатическими условиями</t>
  </si>
  <si>
    <t>Выплаты (надбавки) за стаж непрерывной работы, выслугу лет;</t>
  </si>
  <si>
    <t>Доплаты и надбавки за почетные звания, научную степень или ученое звание</t>
  </si>
  <si>
    <t xml:space="preserve">Доплаты до установленного федеральным законом минимального размера оплаты труда </t>
  </si>
  <si>
    <t>1</t>
  </si>
  <si>
    <t>Руководитель учреждения</t>
  </si>
  <si>
    <t>2</t>
  </si>
  <si>
    <t>3</t>
  </si>
  <si>
    <t>4</t>
  </si>
  <si>
    <t>5</t>
  </si>
  <si>
    <t xml:space="preserve">1 квалификационный уровень         </t>
  </si>
  <si>
    <t>6</t>
  </si>
  <si>
    <t xml:space="preserve">2 квалификационный уровень         </t>
  </si>
  <si>
    <t>7</t>
  </si>
  <si>
    <t xml:space="preserve">Врачи и провизоры </t>
  </si>
  <si>
    <t>8</t>
  </si>
  <si>
    <t>9</t>
  </si>
  <si>
    <t xml:space="preserve">3 квалификационный уровень         </t>
  </si>
  <si>
    <t>10</t>
  </si>
  <si>
    <t xml:space="preserve">4 квалификационный уровень         </t>
  </si>
  <si>
    <t>11</t>
  </si>
  <si>
    <t xml:space="preserve">Средний медицинский      и  фармацевтический  персонал   </t>
  </si>
  <si>
    <t>12</t>
  </si>
  <si>
    <t>13</t>
  </si>
  <si>
    <t>14</t>
  </si>
  <si>
    <t>15</t>
  </si>
  <si>
    <t xml:space="preserve">5 квалификационный уровень         </t>
  </si>
  <si>
    <t>16</t>
  </si>
  <si>
    <t xml:space="preserve">Медицинский      и фармацевтический  персонал   первого уровня       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</si>
  <si>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</si>
  <si>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</si>
  <si>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</si>
  <si>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</si>
  <si>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</si>
  <si>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</si>
  <si>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</si>
  <si>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</si>
  <si>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</si>
  <si>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</si>
  <si>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</si>
  <si>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</si>
  <si>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</si>
  <si>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</si>
  <si>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</si>
  <si>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</si>
  <si>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</si>
  <si>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</si>
  <si>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</si>
  <si>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</si>
  <si>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</si>
  <si>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</si>
  <si>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Должности специалистов второго уровня, осуществляющих предоставление социальных услуг</t>
  </si>
  <si>
    <t>39</t>
  </si>
  <si>
    <t xml:space="preserve">Должности специалистов третьего уровня в учреждениях  здравоохранения, осуществляющих 
предоставление  социальных услуг
</t>
  </si>
  <si>
    <t>40</t>
  </si>
  <si>
    <t>41</t>
  </si>
  <si>
    <t xml:space="preserve">Должности педагогических работников      
</t>
  </si>
  <si>
    <t>Руководитель экономической службы</t>
  </si>
  <si>
    <t>ИТОГО:</t>
  </si>
  <si>
    <t>x</t>
  </si>
  <si>
    <t>Врачи и провизоры и руководители структурных подразделений учреждений с высшим медицинским и фармацевтическим образованием</t>
  </si>
  <si>
    <t xml:space="preserve">Среднемесячная ЗП по штатной численности, в руб. </t>
  </si>
  <si>
    <t>Среднемесячная ЗП  по среднесписочной численности, в руб.</t>
  </si>
  <si>
    <t>Отклонение, чел.</t>
  </si>
  <si>
    <t>Плановая ЗП, в руб.</t>
  </si>
  <si>
    <t>Категория работников</t>
  </si>
  <si>
    <t xml:space="preserve"> Профессиональная квалификационная группа     
</t>
  </si>
  <si>
    <t>Итого за месяц по заработной плате (ф.2-3)</t>
  </si>
  <si>
    <t>Итого за месяц по страховым взносам на заработную плату (ф.2-3)</t>
  </si>
  <si>
    <t>Месячный ФОТ  ВСЕГО (ф.2-3)</t>
  </si>
  <si>
    <t>Всего Заработная плата на год</t>
  </si>
  <si>
    <t>Всего Страховые взносы на заработную плату на год</t>
  </si>
  <si>
    <t>из них</t>
  </si>
  <si>
    <t>(подпись)</t>
  </si>
  <si>
    <t>(ФИО)</t>
  </si>
  <si>
    <t>Исполнитель (Указать должность)</t>
  </si>
  <si>
    <t>Телефон</t>
  </si>
  <si>
    <t>ДопБК</t>
  </si>
  <si>
    <t>000001</t>
  </si>
  <si>
    <t>ГБУЗ АО (ГБУ) "_____________________________________________________"</t>
  </si>
  <si>
    <t>000002</t>
  </si>
  <si>
    <t>Приложение № 3</t>
  </si>
  <si>
    <t>Всего Заработная плата из средств ПД на год, тыс. руб.</t>
  </si>
  <si>
    <t xml:space="preserve">Отклонение, в % </t>
  </si>
  <si>
    <t>Всего ФОТ из средств ПД на год, тыс. руб.</t>
  </si>
  <si>
    <t>рублей</t>
  </si>
  <si>
    <t>Численность работников, шт.ед.</t>
  </si>
  <si>
    <t>Численность работников, шт. ед.</t>
  </si>
  <si>
    <t>000003</t>
  </si>
  <si>
    <t>000004</t>
  </si>
  <si>
    <t>000005</t>
  </si>
  <si>
    <t>000006</t>
  </si>
  <si>
    <t>000007</t>
  </si>
  <si>
    <t>000008</t>
  </si>
  <si>
    <t>000009</t>
  </si>
  <si>
    <t>000010</t>
  </si>
  <si>
    <t>000011</t>
  </si>
  <si>
    <t>000012</t>
  </si>
  <si>
    <t>000013</t>
  </si>
  <si>
    <t>000014</t>
  </si>
  <si>
    <t>000015</t>
  </si>
  <si>
    <t>000016</t>
  </si>
  <si>
    <t>000017</t>
  </si>
  <si>
    <t>000018</t>
  </si>
  <si>
    <t>000019</t>
  </si>
  <si>
    <t>Работники образования (ПРЕПОДАВАТЕЛИ)</t>
  </si>
  <si>
    <t>таблица № 2</t>
  </si>
  <si>
    <t xml:space="preserve">Итоги по расчету фонда оплаты труда на 2024 (2025, 2026) год </t>
  </si>
  <si>
    <t xml:space="preserve">Справочно: Среднесписочная численность на 01.05.2023 ВСЕГО, чел </t>
  </si>
  <si>
    <t xml:space="preserve">Расчет фонда оплаты труда на 2024 (2025,2026) год </t>
  </si>
  <si>
    <t>Средний размер доплаты до плановой ЗП из средств ПД</t>
  </si>
  <si>
    <t>СПРАВОЧНО</t>
  </si>
  <si>
    <t>Руководители структурных подразделений учреждений с высшим медицинским и фармацевтическим образованием (врач-специалист, провизор)</t>
  </si>
  <si>
    <t>таблица № 1</t>
  </si>
  <si>
    <t>Социальные работники (СОЦИАЛЬНЫЕ РАБОТНИКИ)</t>
  </si>
  <si>
    <t>Социальные работники (Работники, имеющие иное высшее образование, отражаемые 14 строке отчета ЗП-Здрав)</t>
  </si>
  <si>
    <t xml:space="preserve">Справочно: Среднесписочная численность (прогноз) ВСЕГО, чел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</si>
</sst>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48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20"/>
      <color indexed="8"/>
      <name val="Times New Roman"/>
      <family val="1"/>
      <charset val="204"/>
    </font>
    <font>
      <sz val="20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b/>
      <sz val="2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rgb="FFFF0000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6"/>
        <bgColor indexed="45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31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2" borderId="0" applyNumberFormat="0" applyBorder="0" applyAlignment="0" applyProtection="0"/>
    <xf numFmtId="0" fontId="31" fillId="5" borderId="0" applyNumberFormat="0" applyBorder="0" applyAlignment="0" applyProtection="0"/>
    <xf numFmtId="0" fontId="31" fillId="3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6" borderId="0" applyNumberFormat="0" applyBorder="0" applyAlignment="0" applyProtection="0"/>
    <xf numFmtId="0" fontId="31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3" fillId="18" borderId="0" applyNumberFormat="0" applyBorder="0" applyAlignment="0" applyProtection="0"/>
    <xf numFmtId="0" fontId="4" fillId="12" borderId="1" applyNumberFormat="0" applyAlignment="0" applyProtection="0"/>
    <xf numFmtId="0" fontId="5" fillId="19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1" applyNumberFormat="0" applyAlignment="0" applyProtection="0"/>
    <xf numFmtId="0" fontId="12" fillId="0" borderId="6" applyNumberFormat="0" applyFill="0" applyAlignment="0" applyProtection="0"/>
    <xf numFmtId="0" fontId="13" fillId="20" borderId="0" applyNumberFormat="0" applyBorder="0" applyAlignment="0" applyProtection="0"/>
    <xf numFmtId="0" fontId="31" fillId="21" borderId="7" applyNumberFormat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31" fillId="0" borderId="0"/>
    <xf numFmtId="9" fontId="1" fillId="0" borderId="0" applyFill="0" applyBorder="0" applyAlignment="0" applyProtection="0"/>
    <xf numFmtId="43" fontId="1" fillId="0" borderId="0" applyFill="0" applyBorder="0" applyAlignment="0" applyProtection="0"/>
  </cellStyleXfs>
  <cellXfs count="84">
    <xf numFmtId="0" fontId="0" fillId="0" borderId="0" xfId="0"/>
    <xf numFmtId="4" fontId="20" fillId="22" borderId="10" xfId="0" applyNumberFormat="1" applyFont="1" applyFill="1" applyBorder="1" applyAlignment="1">
      <alignment vertical="center"/>
    </xf>
    <xf numFmtId="4" fontId="20" fillId="23" borderId="10" xfId="0" applyNumberFormat="1" applyFont="1" applyFill="1" applyBorder="1" applyAlignment="1">
      <alignment vertical="center"/>
    </xf>
    <xf numFmtId="0" fontId="37" fillId="22" borderId="0" xfId="0" applyFont="1" applyFill="1" applyAlignment="1">
      <alignment vertical="center"/>
    </xf>
    <xf numFmtId="0" fontId="36" fillId="22" borderId="0" xfId="0" applyFont="1" applyFill="1" applyAlignment="1" applyProtection="1">
      <alignment vertical="center"/>
      <protection locked="0"/>
    </xf>
    <xf numFmtId="0" fontId="40" fillId="22" borderId="0" xfId="0" applyFont="1" applyFill="1" applyAlignment="1">
      <alignment vertical="center"/>
    </xf>
    <xf numFmtId="0" fontId="41" fillId="22" borderId="0" xfId="0" applyFont="1" applyFill="1" applyAlignment="1">
      <alignment horizontal="center" vertical="center"/>
    </xf>
    <xf numFmtId="0" fontId="42" fillId="22" borderId="0" xfId="0" applyFont="1" applyFill="1" applyAlignment="1" applyProtection="1">
      <alignment vertical="center"/>
      <protection locked="0"/>
    </xf>
    <xf numFmtId="0" fontId="36" fillId="22" borderId="0" xfId="0" applyFont="1" applyFill="1" applyAlignment="1">
      <alignment vertical="center"/>
    </xf>
    <xf numFmtId="0" fontId="41" fillId="22" borderId="0" xfId="0" applyFont="1" applyFill="1" applyAlignment="1">
      <alignment vertical="center"/>
    </xf>
    <xf numFmtId="4" fontId="21" fillId="22" borderId="10" xfId="0" applyNumberFormat="1" applyFont="1" applyFill="1" applyBorder="1" applyAlignment="1">
      <alignment vertical="center"/>
    </xf>
    <xf numFmtId="0" fontId="23" fillId="24" borderId="11" xfId="0" applyFont="1" applyFill="1" applyBorder="1" applyAlignment="1" applyProtection="1">
      <alignment horizontal="center" vertical="top" wrapText="1"/>
      <protection locked="0"/>
    </xf>
    <xf numFmtId="0" fontId="18" fillId="24" borderId="10" xfId="42" applyFont="1" applyFill="1" applyBorder="1" applyAlignment="1" applyProtection="1">
      <alignment horizontal="center" vertical="top" wrapText="1"/>
      <protection locked="0"/>
    </xf>
    <xf numFmtId="1" fontId="23" fillId="24" borderId="10" xfId="0" applyNumberFormat="1" applyFont="1" applyFill="1" applyBorder="1" applyAlignment="1" applyProtection="1">
      <alignment horizontal="center" vertical="top" wrapText="1"/>
      <protection locked="0"/>
    </xf>
    <xf numFmtId="1" fontId="28" fillId="2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22" borderId="0" xfId="0" applyFill="1" applyAlignment="1">
      <alignment vertical="top"/>
    </xf>
    <xf numFmtId="49" fontId="18" fillId="25" borderId="11" xfId="0" applyNumberFormat="1" applyFont="1" applyFill="1" applyBorder="1"/>
    <xf numFmtId="49" fontId="18" fillId="25" borderId="10" xfId="0" applyNumberFormat="1" applyFont="1" applyFill="1" applyBorder="1"/>
    <xf numFmtId="0" fontId="18" fillId="22" borderId="10" xfId="0" applyFont="1" applyFill="1" applyBorder="1"/>
    <xf numFmtId="0" fontId="0" fillId="22" borderId="10" xfId="0" applyFill="1" applyBorder="1"/>
    <xf numFmtId="0" fontId="43" fillId="22" borderId="10" xfId="0" applyFont="1" applyFill="1" applyBorder="1"/>
    <xf numFmtId="0" fontId="0" fillId="22" borderId="0" xfId="0" applyFill="1"/>
    <xf numFmtId="49" fontId="29" fillId="22" borderId="10" xfId="0" applyNumberFormat="1" applyFont="1" applyFill="1" applyBorder="1" applyAlignment="1">
      <alignment vertical="center" wrapText="1"/>
    </xf>
    <xf numFmtId="4" fontId="21" fillId="22" borderId="10" xfId="0" applyNumberFormat="1" applyFont="1" applyFill="1" applyBorder="1" applyAlignment="1">
      <alignment horizontal="center" vertical="center"/>
    </xf>
    <xf numFmtId="0" fontId="16" fillId="22" borderId="0" xfId="0" applyFont="1" applyFill="1" applyAlignment="1">
      <alignment vertical="center"/>
    </xf>
    <xf numFmtId="49" fontId="23" fillId="22" borderId="10" xfId="0" applyNumberFormat="1" applyFont="1" applyFill="1" applyBorder="1" applyAlignment="1">
      <alignment vertical="center" wrapText="1"/>
    </xf>
    <xf numFmtId="4" fontId="20" fillId="22" borderId="10" xfId="0" applyNumberFormat="1" applyFont="1" applyFill="1" applyBorder="1" applyAlignment="1">
      <alignment horizontal="center" vertical="center"/>
    </xf>
    <xf numFmtId="4" fontId="20" fillId="23" borderId="10" xfId="0" applyNumberFormat="1" applyFont="1" applyFill="1" applyBorder="1" applyAlignment="1">
      <alignment horizontal="center" vertical="center"/>
    </xf>
    <xf numFmtId="4" fontId="44" fillId="22" borderId="10" xfId="0" applyNumberFormat="1" applyFont="1" applyFill="1" applyBorder="1" applyAlignment="1">
      <alignment vertical="center"/>
    </xf>
    <xf numFmtId="164" fontId="44" fillId="22" borderId="10" xfId="43" applyNumberFormat="1" applyFont="1" applyFill="1" applyBorder="1" applyAlignment="1">
      <alignment vertical="center"/>
    </xf>
    <xf numFmtId="0" fontId="0" fillId="22" borderId="0" xfId="0" applyFill="1" applyAlignment="1">
      <alignment vertical="center"/>
    </xf>
    <xf numFmtId="49" fontId="23" fillId="23" borderId="10" xfId="0" applyNumberFormat="1" applyFont="1" applyFill="1" applyBorder="1" applyAlignment="1">
      <alignment vertical="center" wrapText="1"/>
    </xf>
    <xf numFmtId="0" fontId="25" fillId="22" borderId="0" xfId="0" applyFont="1" applyFill="1"/>
    <xf numFmtId="0" fontId="18" fillId="22" borderId="0" xfId="0" applyFont="1" applyFill="1"/>
    <xf numFmtId="0" fontId="33" fillId="22" borderId="0" xfId="0" applyFont="1" applyFill="1" applyAlignment="1" applyProtection="1">
      <alignment horizontal="left" wrapText="1"/>
      <protection locked="0"/>
    </xf>
    <xf numFmtId="0" fontId="33" fillId="22" borderId="12" xfId="0" applyFont="1" applyFill="1" applyBorder="1" applyAlignment="1" applyProtection="1">
      <alignment vertical="top"/>
      <protection locked="0"/>
    </xf>
    <xf numFmtId="0" fontId="19" fillId="22" borderId="0" xfId="0" applyFont="1" applyFill="1"/>
    <xf numFmtId="0" fontId="43" fillId="22" borderId="0" xfId="0" applyFont="1" applyFill="1"/>
    <xf numFmtId="0" fontId="33" fillId="22" borderId="0" xfId="0" applyFont="1" applyFill="1" applyAlignment="1" applyProtection="1">
      <alignment horizontal="left"/>
      <protection locked="0"/>
    </xf>
    <xf numFmtId="0" fontId="34" fillId="22" borderId="13" xfId="0" applyFont="1" applyFill="1" applyBorder="1" applyAlignment="1" applyProtection="1">
      <alignment horizontal="center" vertical="top"/>
      <protection locked="0"/>
    </xf>
    <xf numFmtId="0" fontId="35" fillId="22" borderId="0" xfId="0" applyFont="1" applyFill="1"/>
    <xf numFmtId="0" fontId="34" fillId="22" borderId="12" xfId="0" applyFont="1" applyFill="1" applyBorder="1" applyAlignment="1" applyProtection="1">
      <alignment vertical="top"/>
      <protection locked="0"/>
    </xf>
    <xf numFmtId="0" fontId="33" fillId="22" borderId="0" xfId="0" applyFont="1" applyFill="1" applyAlignment="1" applyProtection="1">
      <alignment vertical="top" wrapText="1"/>
      <protection locked="0"/>
    </xf>
    <xf numFmtId="0" fontId="33" fillId="22" borderId="0" xfId="0" applyFont="1" applyFill="1" applyAlignment="1" applyProtection="1">
      <alignment vertical="top"/>
      <protection locked="0"/>
    </xf>
    <xf numFmtId="0" fontId="30" fillId="22" borderId="0" xfId="0" applyFont="1" applyFill="1" applyAlignment="1" applyProtection="1">
      <alignment vertical="center"/>
      <protection locked="0"/>
    </xf>
    <xf numFmtId="49" fontId="36" fillId="22" borderId="0" xfId="0" applyNumberFormat="1" applyFont="1" applyFill="1" applyAlignment="1" applyProtection="1">
      <alignment vertical="center"/>
      <protection locked="0"/>
    </xf>
    <xf numFmtId="0" fontId="45" fillId="22" borderId="0" xfId="0" applyFont="1" applyFill="1" applyAlignment="1" applyProtection="1">
      <alignment vertical="center"/>
      <protection locked="0"/>
    </xf>
    <xf numFmtId="0" fontId="30" fillId="22" borderId="0" xfId="0" applyFont="1" applyFill="1" applyAlignment="1">
      <alignment vertical="center"/>
    </xf>
    <xf numFmtId="0" fontId="46" fillId="22" borderId="0" xfId="0" applyFont="1" applyFill="1" applyAlignment="1">
      <alignment vertical="center"/>
    </xf>
    <xf numFmtId="0" fontId="23" fillId="24" borderId="10" xfId="0" applyFont="1" applyFill="1" applyBorder="1" applyAlignment="1" applyProtection="1">
      <alignment horizontal="center" vertical="center" wrapText="1"/>
      <protection locked="0"/>
    </xf>
    <xf numFmtId="0" fontId="23" fillId="24" borderId="10" xfId="42" applyFont="1" applyFill="1" applyBorder="1" applyAlignment="1" applyProtection="1">
      <alignment horizontal="center" vertical="center" wrapText="1"/>
      <protection locked="0"/>
    </xf>
    <xf numFmtId="1" fontId="23" fillId="24" borderId="10" xfId="0" applyNumberFormat="1" applyFont="1" applyFill="1" applyBorder="1" applyAlignment="1" applyProtection="1">
      <alignment horizontal="center" vertical="center" wrapText="1"/>
      <protection locked="0"/>
    </xf>
    <xf numFmtId="1" fontId="38" fillId="24" borderId="10" xfId="0" applyNumberFormat="1" applyFont="1" applyFill="1" applyBorder="1" applyAlignment="1" applyProtection="1">
      <alignment horizontal="center" vertical="center" wrapText="1"/>
      <protection locked="0"/>
    </xf>
    <xf numFmtId="0" fontId="24" fillId="22" borderId="0" xfId="0" applyFont="1" applyFill="1"/>
    <xf numFmtId="49" fontId="18" fillId="24" borderId="10" xfId="0" applyNumberFormat="1" applyFont="1" applyFill="1" applyBorder="1"/>
    <xf numFmtId="49" fontId="23" fillId="22" borderId="10" xfId="0" applyNumberFormat="1" applyFont="1" applyFill="1" applyBorder="1" applyAlignment="1">
      <alignment horizontal="center" vertical="center" wrapText="1"/>
    </xf>
    <xf numFmtId="49" fontId="23" fillId="22" borderId="10" xfId="0" applyNumberFormat="1" applyFont="1" applyFill="1" applyBorder="1" applyAlignment="1">
      <alignment horizontal="left" vertical="top" wrapText="1"/>
    </xf>
    <xf numFmtId="0" fontId="18" fillId="22" borderId="0" xfId="0" applyFont="1" applyFill="1" applyAlignment="1">
      <alignment vertical="top"/>
    </xf>
    <xf numFmtId="0" fontId="26" fillId="22" borderId="0" xfId="0" applyFont="1" applyFill="1"/>
    <xf numFmtId="0" fontId="33" fillId="22" borderId="0" xfId="0" applyFont="1" applyFill="1" applyAlignment="1" applyProtection="1">
      <alignment wrapText="1"/>
      <protection locked="0"/>
    </xf>
    <xf numFmtId="0" fontId="33" fillId="22" borderId="0" xfId="0" applyFont="1" applyFill="1" applyProtection="1">
      <protection locked="0"/>
    </xf>
    <xf numFmtId="0" fontId="34" fillId="22" borderId="0" xfId="0" applyFont="1" applyFill="1" applyAlignment="1" applyProtection="1">
      <alignment vertical="top"/>
      <protection locked="0"/>
    </xf>
    <xf numFmtId="0" fontId="27" fillId="22" borderId="0" xfId="0" applyFont="1" applyFill="1"/>
    <xf numFmtId="0" fontId="20" fillId="22" borderId="0" xfId="0" applyFont="1" applyFill="1"/>
    <xf numFmtId="0" fontId="33" fillId="22" borderId="0" xfId="0" applyFont="1" applyFill="1" applyAlignment="1" applyProtection="1">
      <alignment horizontal="right" vertical="center"/>
      <protection locked="0"/>
    </xf>
    <xf numFmtId="43" fontId="47" fillId="22" borderId="0" xfId="44" applyFont="1" applyFill="1" applyBorder="1" applyAlignment="1" applyProtection="1">
      <alignment vertical="center"/>
      <protection locked="0"/>
    </xf>
    <xf numFmtId="4" fontId="23" fillId="22" borderId="10" xfId="0" applyNumberFormat="1" applyFont="1" applyFill="1" applyBorder="1" applyAlignment="1">
      <alignment horizontal="center" vertical="center"/>
    </xf>
    <xf numFmtId="4" fontId="21" fillId="24" borderId="10" xfId="0" applyNumberFormat="1" applyFont="1" applyFill="1" applyBorder="1" applyAlignment="1">
      <alignment horizontal="center" vertical="center"/>
    </xf>
    <xf numFmtId="4" fontId="23" fillId="22" borderId="10" xfId="0" applyNumberFormat="1" applyFont="1" applyFill="1" applyBorder="1" applyAlignment="1">
      <alignment horizontal="center" vertical="center" wrapText="1"/>
    </xf>
    <xf numFmtId="0" fontId="20" fillId="24" borderId="10" xfId="0" applyFont="1" applyFill="1" applyBorder="1" applyAlignment="1" applyProtection="1">
      <alignment horizontal="left" vertical="center" wrapText="1"/>
      <protection locked="0"/>
    </xf>
    <xf numFmtId="0" fontId="21" fillId="24" borderId="10" xfId="0" applyFont="1" applyFill="1" applyBorder="1" applyAlignment="1" applyProtection="1">
      <alignment horizontal="right" vertical="center"/>
      <protection locked="0"/>
    </xf>
    <xf numFmtId="4" fontId="21" fillId="24" borderId="10" xfId="0" applyNumberFormat="1" applyFont="1" applyFill="1" applyBorder="1" applyAlignment="1" applyProtection="1">
      <alignment vertical="center"/>
      <protection locked="0"/>
    </xf>
    <xf numFmtId="0" fontId="22" fillId="22" borderId="0" xfId="0" applyFont="1" applyFill="1" applyAlignment="1">
      <alignment vertical="center"/>
    </xf>
    <xf numFmtId="49" fontId="18" fillId="25" borderId="10" xfId="0" applyNumberFormat="1" applyFont="1" applyFill="1" applyBorder="1" applyAlignment="1">
      <alignment horizontal="center" vertical="center"/>
    </xf>
    <xf numFmtId="0" fontId="23" fillId="22" borderId="0" xfId="0" applyFont="1" applyFill="1"/>
    <xf numFmtId="0" fontId="28" fillId="22" borderId="0" xfId="0" applyFont="1" applyFill="1"/>
    <xf numFmtId="1" fontId="23" fillId="24" borderId="14" xfId="0" applyNumberFormat="1" applyFont="1" applyFill="1" applyBorder="1" applyAlignment="1" applyProtection="1">
      <alignment horizontal="center" vertical="top" wrapText="1"/>
      <protection locked="0"/>
    </xf>
    <xf numFmtId="1" fontId="39" fillId="24" borderId="10" xfId="0" applyNumberFormat="1" applyFont="1" applyFill="1" applyBorder="1" applyAlignment="1" applyProtection="1">
      <alignment horizontal="center" vertical="top" wrapText="1"/>
      <protection locked="0"/>
    </xf>
    <xf numFmtId="0" fontId="34" fillId="22" borderId="0" xfId="0" applyFont="1" applyFill="1" applyAlignment="1" applyProtection="1">
      <alignment horizontal="center" vertical="top"/>
      <protection locked="0"/>
    </xf>
    <xf numFmtId="0" fontId="33" fillId="22" borderId="0" xfId="0" applyFont="1" applyFill="1" applyAlignment="1" applyProtection="1">
      <alignment horizontal="left" wrapText="1"/>
      <protection locked="0"/>
    </xf>
    <xf numFmtId="0" fontId="33" fillId="22" borderId="15" xfId="0" applyFont="1" applyFill="1" applyBorder="1" applyAlignment="1" applyProtection="1">
      <alignment horizontal="center" vertical="top"/>
      <protection locked="0"/>
    </xf>
    <xf numFmtId="0" fontId="21" fillId="24" borderId="10" xfId="0" applyFont="1" applyFill="1" applyBorder="1" applyAlignment="1" applyProtection="1">
      <alignment horizontal="center" vertical="center"/>
      <protection locked="0"/>
    </xf>
    <xf numFmtId="0" fontId="33" fillId="22" borderId="0" xfId="0" applyFont="1" applyFill="1" applyAlignment="1" applyProtection="1">
      <alignment horizontal="left" vertical="top" wrapText="1"/>
      <protection locked="0"/>
    </xf>
    <xf numFmtId="0" fontId="33" fillId="22" borderId="16" xfId="0" applyFont="1" applyFill="1" applyBorder="1" applyAlignment="1" applyProtection="1">
      <alignment horizontal="left" wrapText="1"/>
      <protection locked="0"/>
    </xf>
  </cellXfs>
  <cellStyles count="4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 1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 1" xfId="29" xr:uid="{00000000-0005-0000-0000-00001C000000}"/>
    <cellStyle name="Heading 1 1" xfId="30" xr:uid="{00000000-0005-0000-0000-00001D000000}"/>
    <cellStyle name="Heading 2 1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 1" xfId="36" xr:uid="{00000000-0005-0000-0000-000023000000}"/>
    <cellStyle name="Note 1" xfId="37" xr:uid="{00000000-0005-0000-0000-000024000000}"/>
    <cellStyle name="Output" xfId="38" xr:uid="{00000000-0005-0000-0000-000025000000}"/>
    <cellStyle name="Title" xfId="39" xr:uid="{00000000-0005-0000-0000-000026000000}"/>
    <cellStyle name="Total" xfId="40" xr:uid="{00000000-0005-0000-0000-000027000000}"/>
    <cellStyle name="Warning Text" xfId="41" xr:uid="{00000000-0005-0000-0000-000028000000}"/>
    <cellStyle name="Обычный" xfId="0" builtinId="0"/>
    <cellStyle name="Обычный_Лист1" xfId="42" xr:uid="{00000000-0005-0000-0000-00002A000000}"/>
    <cellStyle name="Процентный" xfId="43" builtinId="5"/>
    <cellStyle name="Финансовый" xfId="44" builtinId="3"/>
  </cellStyles>
  <dxfs count="24">
    <dxf>
      <font>
        <b val="0"/>
        <condense val="0"/>
        <extend val="0"/>
        <sz val="11"/>
        <color indexed="8"/>
      </font>
      <fill>
        <patternFill patternType="solid">
          <fgColor indexed="24"/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condense val="0"/>
        <extend val="0"/>
        <sz val="11"/>
        <color indexed="8"/>
      </font>
      <fill>
        <patternFill patternType="solid">
          <fgColor indexed="24"/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condense val="0"/>
        <extend val="0"/>
        <sz val="11"/>
        <color indexed="8"/>
      </font>
      <fill>
        <patternFill patternType="solid">
          <fgColor indexed="29"/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ont>
        <b val="0"/>
        <condense val="0"/>
        <extend val="0"/>
        <sz val="11"/>
        <color indexed="8"/>
      </font>
      <fill>
        <patternFill patternType="solid">
          <fgColor indexed="24"/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condense val="0"/>
        <extend val="0"/>
        <sz val="11"/>
        <color indexed="8"/>
      </font>
      <fill>
        <patternFill patternType="solid">
          <fgColor indexed="24"/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condense val="0"/>
        <extend val="0"/>
        <sz val="11"/>
        <color indexed="8"/>
      </font>
      <fill>
        <patternFill patternType="solid">
          <fgColor indexed="29"/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ont>
        <b val="0"/>
        <condense val="0"/>
        <extend val="0"/>
        <sz val="11"/>
        <color indexed="8"/>
      </font>
      <fill>
        <patternFill patternType="solid">
          <fgColor indexed="24"/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condense val="0"/>
        <extend val="0"/>
        <sz val="11"/>
        <color indexed="8"/>
      </font>
      <fill>
        <patternFill patternType="solid">
          <fgColor indexed="24"/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condense val="0"/>
        <extend val="0"/>
        <sz val="11"/>
        <color indexed="8"/>
      </font>
      <fill>
        <patternFill patternType="solid">
          <fgColor indexed="29"/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ont>
        <b val="0"/>
        <condense val="0"/>
        <extend val="0"/>
        <sz val="11"/>
        <color indexed="8"/>
      </font>
      <fill>
        <patternFill patternType="solid">
          <fgColor indexed="24"/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condense val="0"/>
        <extend val="0"/>
        <sz val="11"/>
        <color indexed="8"/>
      </font>
      <fill>
        <patternFill patternType="solid">
          <fgColor indexed="24"/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condense val="0"/>
        <extend val="0"/>
        <sz val="11"/>
        <color indexed="8"/>
      </font>
      <fill>
        <patternFill patternType="solid">
          <fgColor indexed="29"/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ont>
        <b val="0"/>
        <condense val="0"/>
        <extend val="0"/>
        <sz val="11"/>
        <color indexed="8"/>
      </font>
      <fill>
        <patternFill patternType="solid">
          <fgColor indexed="24"/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condense val="0"/>
        <extend val="0"/>
        <sz val="11"/>
        <color indexed="8"/>
      </font>
      <fill>
        <patternFill patternType="solid">
          <fgColor indexed="24"/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condense val="0"/>
        <extend val="0"/>
        <sz val="11"/>
        <color indexed="8"/>
      </font>
      <fill>
        <patternFill patternType="solid">
          <fgColor indexed="29"/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ont>
        <b val="0"/>
        <condense val="0"/>
        <extend val="0"/>
        <sz val="11"/>
        <color indexed="8"/>
      </font>
      <fill>
        <patternFill patternType="solid">
          <fgColor indexed="24"/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condense val="0"/>
        <extend val="0"/>
        <sz val="11"/>
        <color indexed="8"/>
      </font>
      <fill>
        <patternFill patternType="solid">
          <fgColor indexed="24"/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condense val="0"/>
        <extend val="0"/>
        <sz val="11"/>
        <color indexed="8"/>
      </font>
      <fill>
        <patternFill patternType="solid">
          <fgColor indexed="29"/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DDDDD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EEEEE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6"/>
  <sheetViews>
    <sheetView tabSelected="1" view="pageBreakPreview" zoomScale="75" zoomScaleNormal="75" zoomScaleSheetLayoutView="75" workbookViewId="0">
      <pane xSplit="3" ySplit="7" topLeftCell="D8" activePane="bottomRight" state="frozen"/>
      <selection activeCell="B1" sqref="B1"/>
      <selection pane="topRight" activeCell="D1" sqref="D1"/>
      <selection pane="bottomLeft" activeCell="B6" sqref="B6"/>
      <selection pane="bottomRight" activeCell="D9" sqref="D9"/>
    </sheetView>
  </sheetViews>
  <sheetFormatPr defaultRowHeight="15" x14ac:dyDescent="0.25"/>
  <cols>
    <col min="1" max="1" width="10.5703125" style="33" customWidth="1"/>
    <col min="2" max="2" width="65" style="33" customWidth="1"/>
    <col min="3" max="3" width="28.28515625" style="33" customWidth="1"/>
    <col min="4" max="4" width="22.7109375" style="33" customWidth="1"/>
    <col min="5" max="5" width="15.7109375" style="33" customWidth="1"/>
    <col min="6" max="6" width="16.85546875" style="33" customWidth="1"/>
    <col min="7" max="7" width="17.28515625" style="33" customWidth="1"/>
    <col min="8" max="8" width="21.42578125" style="33" customWidth="1"/>
    <col min="9" max="9" width="18.7109375" style="33" customWidth="1"/>
    <col min="10" max="10" width="19.42578125" style="33" customWidth="1"/>
    <col min="11" max="11" width="23" style="33" customWidth="1"/>
    <col min="12" max="12" width="23.85546875" style="33" customWidth="1"/>
    <col min="13" max="13" width="18.42578125" style="33" customWidth="1"/>
    <col min="14" max="14" width="16" style="33" customWidth="1"/>
    <col min="15" max="15" width="18.7109375" style="33" customWidth="1"/>
    <col min="16" max="16" width="17.7109375" style="33" customWidth="1"/>
    <col min="17" max="17" width="18.28515625" style="33" customWidth="1"/>
    <col min="18" max="18" width="19.42578125" style="33" customWidth="1"/>
    <col min="19" max="19" width="16.140625" style="33" customWidth="1"/>
    <col min="20" max="20" width="18.7109375" style="33" customWidth="1"/>
    <col min="21" max="21" width="16.85546875" style="33" customWidth="1"/>
    <col min="22" max="22" width="14.7109375" style="33" customWidth="1"/>
    <col min="23" max="23" width="16.7109375" style="33" customWidth="1"/>
    <col min="24" max="24" width="17.140625" style="33" customWidth="1"/>
    <col min="25" max="25" width="14.42578125" style="33" customWidth="1"/>
    <col min="26" max="26" width="17" style="33" customWidth="1"/>
    <col min="27" max="27" width="16" style="33" customWidth="1"/>
    <col min="28" max="30" width="18.7109375" style="33" customWidth="1"/>
    <col min="31" max="31" width="20.85546875" style="33" bestFit="1" customWidth="1"/>
    <col min="32" max="32" width="18.7109375" style="33" customWidth="1"/>
    <col min="33" max="33" width="20.85546875" style="33" bestFit="1" customWidth="1"/>
    <col min="34" max="16384" width="9.140625" style="21"/>
  </cols>
  <sheetData>
    <row r="1" spans="1:45" ht="18.75" x14ac:dyDescent="0.3">
      <c r="P1" s="74" t="s">
        <v>121</v>
      </c>
    </row>
    <row r="2" spans="1:45" ht="18.75" x14ac:dyDescent="0.3">
      <c r="P2" s="74" t="s">
        <v>153</v>
      </c>
    </row>
    <row r="3" spans="1:45" s="24" customFormat="1" ht="45" customHeight="1" x14ac:dyDescent="0.25">
      <c r="B3" s="4"/>
      <c r="D3" s="4"/>
      <c r="E3" s="4" t="s">
        <v>149</v>
      </c>
      <c r="F3" s="44"/>
      <c r="G3" s="44"/>
      <c r="K3" s="4" t="s">
        <v>117</v>
      </c>
      <c r="L3" s="45" t="s">
        <v>120</v>
      </c>
      <c r="M3" s="44"/>
      <c r="N3" s="44"/>
      <c r="O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6"/>
      <c r="AF3" s="5"/>
      <c r="AG3" s="46"/>
      <c r="AH3" s="47"/>
      <c r="AI3" s="47"/>
      <c r="AJ3" s="47"/>
      <c r="AK3" s="47"/>
      <c r="AL3" s="47"/>
      <c r="AM3" s="47"/>
      <c r="AO3" s="5"/>
      <c r="AQ3" s="48"/>
      <c r="AR3" s="48"/>
      <c r="AS3" s="48"/>
    </row>
    <row r="4" spans="1:45" s="24" customFormat="1" ht="45" customHeight="1" x14ac:dyDescent="0.25">
      <c r="B4" s="4"/>
      <c r="D4" s="4"/>
      <c r="E4" s="4" t="s">
        <v>119</v>
      </c>
      <c r="F4" s="44"/>
      <c r="G4" s="44"/>
      <c r="H4" s="44"/>
      <c r="I4" s="44"/>
      <c r="J4" s="44"/>
      <c r="K4" s="44"/>
      <c r="L4" s="44"/>
      <c r="M4" s="44"/>
      <c r="N4" s="44"/>
      <c r="O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6"/>
      <c r="AF4" s="64" t="s">
        <v>125</v>
      </c>
      <c r="AG4" s="46"/>
      <c r="AH4" s="47"/>
      <c r="AI4" s="47"/>
      <c r="AJ4" s="47"/>
      <c r="AK4" s="47"/>
      <c r="AL4" s="47"/>
      <c r="AM4" s="47"/>
      <c r="AO4" s="5"/>
      <c r="AQ4" s="48"/>
      <c r="AR4" s="48"/>
      <c r="AS4" s="48"/>
    </row>
    <row r="5" spans="1:45" s="72" customFormat="1" ht="31.5" customHeight="1" x14ac:dyDescent="0.25">
      <c r="A5" s="69"/>
      <c r="B5" s="81" t="s">
        <v>105</v>
      </c>
      <c r="C5" s="81"/>
      <c r="D5" s="70" t="s">
        <v>0</v>
      </c>
      <c r="E5" s="71">
        <f t="shared" ref="E5:AG5" si="0">SUM(E9:E27)</f>
        <v>0</v>
      </c>
      <c r="F5" s="71">
        <f t="shared" si="0"/>
        <v>0</v>
      </c>
      <c r="G5" s="71">
        <f t="shared" si="0"/>
        <v>0</v>
      </c>
      <c r="H5" s="71">
        <f t="shared" si="0"/>
        <v>0</v>
      </c>
      <c r="I5" s="71">
        <f t="shared" si="0"/>
        <v>0</v>
      </c>
      <c r="J5" s="71">
        <f t="shared" si="0"/>
        <v>0</v>
      </c>
      <c r="K5" s="71">
        <f t="shared" si="0"/>
        <v>0</v>
      </c>
      <c r="L5" s="71">
        <f t="shared" si="0"/>
        <v>0</v>
      </c>
      <c r="M5" s="71">
        <f t="shared" si="0"/>
        <v>0</v>
      </c>
      <c r="N5" s="71">
        <f t="shared" si="0"/>
        <v>0</v>
      </c>
      <c r="O5" s="71">
        <f t="shared" si="0"/>
        <v>0</v>
      </c>
      <c r="P5" s="71">
        <f t="shared" si="0"/>
        <v>0</v>
      </c>
      <c r="Q5" s="71">
        <f t="shared" si="0"/>
        <v>0</v>
      </c>
      <c r="R5" s="71">
        <f t="shared" si="0"/>
        <v>0</v>
      </c>
      <c r="S5" s="71">
        <f t="shared" si="0"/>
        <v>0</v>
      </c>
      <c r="T5" s="71">
        <f t="shared" si="0"/>
        <v>0</v>
      </c>
      <c r="U5" s="71">
        <f t="shared" si="0"/>
        <v>0</v>
      </c>
      <c r="V5" s="71">
        <f t="shared" si="0"/>
        <v>0</v>
      </c>
      <c r="W5" s="71">
        <f t="shared" si="0"/>
        <v>0</v>
      </c>
      <c r="X5" s="71">
        <f t="shared" si="0"/>
        <v>0</v>
      </c>
      <c r="Y5" s="71">
        <f t="shared" si="0"/>
        <v>0</v>
      </c>
      <c r="Z5" s="71">
        <f t="shared" si="0"/>
        <v>0</v>
      </c>
      <c r="AA5" s="71">
        <f t="shared" si="0"/>
        <v>0</v>
      </c>
      <c r="AB5" s="71">
        <f t="shared" si="0"/>
        <v>0</v>
      </c>
      <c r="AC5" s="71">
        <f t="shared" si="0"/>
        <v>0</v>
      </c>
      <c r="AD5" s="71">
        <f t="shared" si="0"/>
        <v>0</v>
      </c>
      <c r="AE5" s="71">
        <f t="shared" si="0"/>
        <v>0</v>
      </c>
      <c r="AF5" s="71">
        <f t="shared" si="0"/>
        <v>0</v>
      </c>
      <c r="AG5" s="71">
        <f t="shared" si="0"/>
        <v>0</v>
      </c>
    </row>
    <row r="6" spans="1:45" s="53" customFormat="1" ht="163.5" customHeight="1" x14ac:dyDescent="0.3">
      <c r="A6" s="49" t="s">
        <v>1</v>
      </c>
      <c r="B6" s="50" t="s">
        <v>106</v>
      </c>
      <c r="C6" s="50" t="s">
        <v>3</v>
      </c>
      <c r="D6" s="49" t="s">
        <v>4</v>
      </c>
      <c r="E6" s="51" t="s">
        <v>126</v>
      </c>
      <c r="F6" s="51" t="s">
        <v>6</v>
      </c>
      <c r="G6" s="51" t="s">
        <v>7</v>
      </c>
      <c r="H6" s="51" t="s">
        <v>8</v>
      </c>
      <c r="I6" s="51" t="s">
        <v>9</v>
      </c>
      <c r="J6" s="51" t="s">
        <v>10</v>
      </c>
      <c r="K6" s="52" t="s">
        <v>11</v>
      </c>
      <c r="L6" s="51" t="s">
        <v>12</v>
      </c>
      <c r="M6" s="51" t="s">
        <v>13</v>
      </c>
      <c r="N6" s="51" t="s">
        <v>14</v>
      </c>
      <c r="O6" s="51" t="s">
        <v>15</v>
      </c>
      <c r="P6" s="51" t="s">
        <v>16</v>
      </c>
      <c r="Q6" s="51" t="s">
        <v>17</v>
      </c>
      <c r="R6" s="51" t="s">
        <v>18</v>
      </c>
      <c r="S6" s="51" t="s">
        <v>19</v>
      </c>
      <c r="T6" s="51" t="s">
        <v>20</v>
      </c>
      <c r="U6" s="51" t="s">
        <v>21</v>
      </c>
      <c r="V6" s="51" t="s">
        <v>22</v>
      </c>
      <c r="W6" s="51" t="s">
        <v>23</v>
      </c>
      <c r="X6" s="52" t="s">
        <v>24</v>
      </c>
      <c r="Y6" s="51" t="s">
        <v>25</v>
      </c>
      <c r="Z6" s="51" t="s">
        <v>26</v>
      </c>
      <c r="AA6" s="51" t="s">
        <v>27</v>
      </c>
      <c r="AB6" s="51" t="s">
        <v>28</v>
      </c>
      <c r="AC6" s="51" t="s">
        <v>29</v>
      </c>
      <c r="AD6" s="51" t="s">
        <v>30</v>
      </c>
      <c r="AE6" s="51" t="s">
        <v>31</v>
      </c>
      <c r="AF6" s="51" t="s">
        <v>32</v>
      </c>
      <c r="AG6" s="51" t="s">
        <v>33</v>
      </c>
    </row>
    <row r="7" spans="1:45" ht="27.75" hidden="1" customHeight="1" x14ac:dyDescent="0.25">
      <c r="A7" s="17" t="s">
        <v>34</v>
      </c>
      <c r="B7" s="17"/>
      <c r="C7" s="17" t="s">
        <v>35</v>
      </c>
      <c r="D7" s="17" t="s">
        <v>36</v>
      </c>
      <c r="E7" s="17" t="s">
        <v>5</v>
      </c>
      <c r="F7" s="17" t="s">
        <v>6</v>
      </c>
      <c r="G7" s="17" t="s">
        <v>7</v>
      </c>
      <c r="H7" s="17" t="s">
        <v>8</v>
      </c>
      <c r="I7" s="17" t="s">
        <v>9</v>
      </c>
      <c r="J7" s="17" t="s">
        <v>37</v>
      </c>
      <c r="K7" s="17" t="s">
        <v>38</v>
      </c>
      <c r="L7" s="17" t="s">
        <v>39</v>
      </c>
      <c r="M7" s="17" t="s">
        <v>40</v>
      </c>
      <c r="N7" s="17" t="s">
        <v>14</v>
      </c>
      <c r="O7" s="54" t="s">
        <v>15</v>
      </c>
      <c r="P7" s="17" t="s">
        <v>16</v>
      </c>
      <c r="Q7" s="17" t="s">
        <v>17</v>
      </c>
      <c r="R7" s="17" t="s">
        <v>41</v>
      </c>
      <c r="S7" s="17"/>
      <c r="T7" s="17"/>
      <c r="U7" s="17" t="s">
        <v>42</v>
      </c>
      <c r="V7" s="17" t="s">
        <v>22</v>
      </c>
      <c r="W7" s="17"/>
      <c r="X7" s="17"/>
      <c r="Y7" s="17" t="s">
        <v>25</v>
      </c>
      <c r="Z7" s="17" t="s">
        <v>43</v>
      </c>
      <c r="AA7" s="17" t="s">
        <v>27</v>
      </c>
      <c r="AB7" s="17" t="s">
        <v>28</v>
      </c>
      <c r="AC7" s="17" t="s">
        <v>29</v>
      </c>
      <c r="AD7" s="17" t="s">
        <v>30</v>
      </c>
      <c r="AE7" s="17" t="s">
        <v>31</v>
      </c>
      <c r="AF7" s="17" t="s">
        <v>32</v>
      </c>
      <c r="AG7" s="17" t="s">
        <v>33</v>
      </c>
    </row>
    <row r="8" spans="1:45" ht="27.75" customHeight="1" x14ac:dyDescent="0.25">
      <c r="A8" s="73" t="s">
        <v>44</v>
      </c>
      <c r="B8" s="73" t="s">
        <v>46</v>
      </c>
      <c r="C8" s="73" t="s">
        <v>47</v>
      </c>
      <c r="D8" s="73" t="s">
        <v>48</v>
      </c>
      <c r="E8" s="73" t="s">
        <v>49</v>
      </c>
      <c r="F8" s="73" t="s">
        <v>51</v>
      </c>
      <c r="G8" s="73" t="s">
        <v>53</v>
      </c>
      <c r="H8" s="73" t="s">
        <v>55</v>
      </c>
      <c r="I8" s="73" t="s">
        <v>56</v>
      </c>
      <c r="J8" s="73" t="s">
        <v>58</v>
      </c>
      <c r="K8" s="73" t="s">
        <v>60</v>
      </c>
      <c r="L8" s="73" t="s">
        <v>62</v>
      </c>
      <c r="M8" s="73" t="s">
        <v>63</v>
      </c>
      <c r="N8" s="73" t="s">
        <v>64</v>
      </c>
      <c r="O8" s="73" t="s">
        <v>65</v>
      </c>
      <c r="P8" s="73" t="s">
        <v>67</v>
      </c>
      <c r="Q8" s="73" t="s">
        <v>69</v>
      </c>
      <c r="R8" s="73" t="s">
        <v>70</v>
      </c>
      <c r="S8" s="73" t="s">
        <v>71</v>
      </c>
      <c r="T8" s="73" t="s">
        <v>72</v>
      </c>
      <c r="U8" s="73" t="s">
        <v>73</v>
      </c>
      <c r="V8" s="73" t="s">
        <v>74</v>
      </c>
      <c r="W8" s="73" t="s">
        <v>75</v>
      </c>
      <c r="X8" s="73" t="s">
        <v>76</v>
      </c>
      <c r="Y8" s="73" t="s">
        <v>77</v>
      </c>
      <c r="Z8" s="73" t="s">
        <v>78</v>
      </c>
      <c r="AA8" s="73" t="s">
        <v>79</v>
      </c>
      <c r="AB8" s="73" t="s">
        <v>80</v>
      </c>
      <c r="AC8" s="73" t="s">
        <v>81</v>
      </c>
      <c r="AD8" s="73" t="s">
        <v>82</v>
      </c>
      <c r="AE8" s="73" t="s">
        <v>83</v>
      </c>
      <c r="AF8" s="73" t="s">
        <v>84</v>
      </c>
      <c r="AG8" s="73" t="s">
        <v>85</v>
      </c>
    </row>
    <row r="9" spans="1:45" ht="57.75" customHeight="1" x14ac:dyDescent="0.25">
      <c r="A9" s="55" t="s">
        <v>118</v>
      </c>
      <c r="B9" s="56" t="s">
        <v>152</v>
      </c>
      <c r="C9" s="56" t="s">
        <v>50</v>
      </c>
      <c r="D9" s="55"/>
      <c r="E9" s="68"/>
      <c r="F9" s="66"/>
      <c r="G9" s="66"/>
      <c r="H9" s="67">
        <f t="shared" ref="H9:H27" si="1">SUM(F9:G9)</f>
        <v>0</v>
      </c>
      <c r="I9" s="67">
        <f t="shared" ref="I9:I27" si="2">SUM(J9:N9)</f>
        <v>0</v>
      </c>
      <c r="J9" s="66"/>
      <c r="K9" s="66"/>
      <c r="L9" s="66"/>
      <c r="M9" s="66"/>
      <c r="N9" s="66"/>
      <c r="O9" s="67">
        <f t="shared" ref="O9:O27" si="3">SUM(P9:Y9)</f>
        <v>0</v>
      </c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7">
        <f t="shared" ref="AB9:AB27" si="4">(H9+I9+O9+Z9+AA9)*E9</f>
        <v>0</v>
      </c>
      <c r="AC9" s="67">
        <f t="shared" ref="AC9:AC27" si="5">ROUND(AB9*0.302,4)</f>
        <v>0</v>
      </c>
      <c r="AD9" s="67">
        <f t="shared" ref="AD9:AD27" si="6">AB9+AC9</f>
        <v>0</v>
      </c>
      <c r="AE9" s="67">
        <f t="shared" ref="AE9:AF27" si="7">AB9*12</f>
        <v>0</v>
      </c>
      <c r="AF9" s="67">
        <f t="shared" si="7"/>
        <v>0</v>
      </c>
      <c r="AG9" s="67">
        <f t="shared" ref="AG9:AG27" si="8">AE9+AF9</f>
        <v>0</v>
      </c>
    </row>
    <row r="10" spans="1:45" ht="56.25" customHeight="1" x14ac:dyDescent="0.25">
      <c r="A10" s="55" t="s">
        <v>120</v>
      </c>
      <c r="B10" s="56" t="s">
        <v>152</v>
      </c>
      <c r="C10" s="56" t="s">
        <v>52</v>
      </c>
      <c r="D10" s="55"/>
      <c r="E10" s="68"/>
      <c r="F10" s="66"/>
      <c r="G10" s="66"/>
      <c r="H10" s="67">
        <f>SUM(F10:G10)</f>
        <v>0</v>
      </c>
      <c r="I10" s="67">
        <f t="shared" si="2"/>
        <v>0</v>
      </c>
      <c r="J10" s="66"/>
      <c r="K10" s="66"/>
      <c r="L10" s="66"/>
      <c r="M10" s="66"/>
      <c r="N10" s="66"/>
      <c r="O10" s="67">
        <f t="shared" si="3"/>
        <v>0</v>
      </c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7">
        <f t="shared" si="4"/>
        <v>0</v>
      </c>
      <c r="AC10" s="67">
        <f t="shared" si="5"/>
        <v>0</v>
      </c>
      <c r="AD10" s="67">
        <f t="shared" si="6"/>
        <v>0</v>
      </c>
      <c r="AE10" s="67">
        <f t="shared" si="7"/>
        <v>0</v>
      </c>
      <c r="AF10" s="67">
        <f t="shared" si="7"/>
        <v>0</v>
      </c>
      <c r="AG10" s="67">
        <f t="shared" si="8"/>
        <v>0</v>
      </c>
    </row>
    <row r="11" spans="1:45" ht="37.5" x14ac:dyDescent="0.25">
      <c r="A11" s="55" t="s">
        <v>128</v>
      </c>
      <c r="B11" s="56" t="s">
        <v>54</v>
      </c>
      <c r="C11" s="56" t="s">
        <v>50</v>
      </c>
      <c r="D11" s="55"/>
      <c r="E11" s="68"/>
      <c r="F11" s="66"/>
      <c r="G11" s="66"/>
      <c r="H11" s="67">
        <f t="shared" si="1"/>
        <v>0</v>
      </c>
      <c r="I11" s="67">
        <f t="shared" si="2"/>
        <v>0</v>
      </c>
      <c r="J11" s="66"/>
      <c r="K11" s="66"/>
      <c r="L11" s="66"/>
      <c r="M11" s="66"/>
      <c r="N11" s="66"/>
      <c r="O11" s="67">
        <f t="shared" si="3"/>
        <v>0</v>
      </c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7">
        <f t="shared" si="4"/>
        <v>0</v>
      </c>
      <c r="AC11" s="67">
        <f t="shared" si="5"/>
        <v>0</v>
      </c>
      <c r="AD11" s="67">
        <f t="shared" si="6"/>
        <v>0</v>
      </c>
      <c r="AE11" s="67">
        <f t="shared" si="7"/>
        <v>0</v>
      </c>
      <c r="AF11" s="67">
        <f t="shared" si="7"/>
        <v>0</v>
      </c>
      <c r="AG11" s="67">
        <f t="shared" si="8"/>
        <v>0</v>
      </c>
    </row>
    <row r="12" spans="1:45" ht="37.5" x14ac:dyDescent="0.25">
      <c r="A12" s="55" t="s">
        <v>129</v>
      </c>
      <c r="B12" s="56" t="s">
        <v>54</v>
      </c>
      <c r="C12" s="56" t="s">
        <v>52</v>
      </c>
      <c r="D12" s="55"/>
      <c r="E12" s="68"/>
      <c r="F12" s="66"/>
      <c r="G12" s="66"/>
      <c r="H12" s="67">
        <f t="shared" si="1"/>
        <v>0</v>
      </c>
      <c r="I12" s="67">
        <f>SUM(J12:N12)</f>
        <v>0</v>
      </c>
      <c r="J12" s="66"/>
      <c r="K12" s="66"/>
      <c r="L12" s="66"/>
      <c r="M12" s="66"/>
      <c r="N12" s="66"/>
      <c r="O12" s="67">
        <f t="shared" si="3"/>
        <v>0</v>
      </c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7">
        <f t="shared" si="4"/>
        <v>0</v>
      </c>
      <c r="AC12" s="67">
        <f t="shared" si="5"/>
        <v>0</v>
      </c>
      <c r="AD12" s="67">
        <f t="shared" si="6"/>
        <v>0</v>
      </c>
      <c r="AE12" s="67">
        <f t="shared" si="7"/>
        <v>0</v>
      </c>
      <c r="AF12" s="67">
        <f t="shared" si="7"/>
        <v>0</v>
      </c>
      <c r="AG12" s="67">
        <f t="shared" si="8"/>
        <v>0</v>
      </c>
    </row>
    <row r="13" spans="1:45" ht="37.5" x14ac:dyDescent="0.25">
      <c r="A13" s="55" t="s">
        <v>130</v>
      </c>
      <c r="B13" s="56" t="s">
        <v>54</v>
      </c>
      <c r="C13" s="56" t="s">
        <v>57</v>
      </c>
      <c r="D13" s="55"/>
      <c r="E13" s="68"/>
      <c r="F13" s="66"/>
      <c r="G13" s="66"/>
      <c r="H13" s="67">
        <f t="shared" si="1"/>
        <v>0</v>
      </c>
      <c r="I13" s="67">
        <f t="shared" si="2"/>
        <v>0</v>
      </c>
      <c r="J13" s="66"/>
      <c r="K13" s="66"/>
      <c r="L13" s="66"/>
      <c r="M13" s="66"/>
      <c r="N13" s="66"/>
      <c r="O13" s="67">
        <f t="shared" si="3"/>
        <v>0</v>
      </c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7">
        <f t="shared" si="4"/>
        <v>0</v>
      </c>
      <c r="AC13" s="67">
        <f t="shared" si="5"/>
        <v>0</v>
      </c>
      <c r="AD13" s="67">
        <f t="shared" si="6"/>
        <v>0</v>
      </c>
      <c r="AE13" s="67">
        <f t="shared" si="7"/>
        <v>0</v>
      </c>
      <c r="AF13" s="67">
        <f t="shared" si="7"/>
        <v>0</v>
      </c>
      <c r="AG13" s="67">
        <f t="shared" si="8"/>
        <v>0</v>
      </c>
    </row>
    <row r="14" spans="1:45" ht="37.5" x14ac:dyDescent="0.25">
      <c r="A14" s="55" t="s">
        <v>131</v>
      </c>
      <c r="B14" s="56" t="s">
        <v>54</v>
      </c>
      <c r="C14" s="56" t="s">
        <v>59</v>
      </c>
      <c r="D14" s="55"/>
      <c r="E14" s="68"/>
      <c r="F14" s="66"/>
      <c r="G14" s="66"/>
      <c r="H14" s="67">
        <f t="shared" si="1"/>
        <v>0</v>
      </c>
      <c r="I14" s="67">
        <f t="shared" si="2"/>
        <v>0</v>
      </c>
      <c r="J14" s="66"/>
      <c r="K14" s="66"/>
      <c r="L14" s="66"/>
      <c r="M14" s="66"/>
      <c r="N14" s="66"/>
      <c r="O14" s="67">
        <f t="shared" si="3"/>
        <v>0</v>
      </c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7">
        <f t="shared" si="4"/>
        <v>0</v>
      </c>
      <c r="AC14" s="67">
        <f t="shared" si="5"/>
        <v>0</v>
      </c>
      <c r="AD14" s="67">
        <f t="shared" si="6"/>
        <v>0</v>
      </c>
      <c r="AE14" s="67">
        <f t="shared" si="7"/>
        <v>0</v>
      </c>
      <c r="AF14" s="67">
        <f t="shared" si="7"/>
        <v>0</v>
      </c>
      <c r="AG14" s="67">
        <f t="shared" si="8"/>
        <v>0</v>
      </c>
    </row>
    <row r="15" spans="1:45" ht="37.5" x14ac:dyDescent="0.25">
      <c r="A15" s="55" t="s">
        <v>132</v>
      </c>
      <c r="B15" s="56" t="s">
        <v>61</v>
      </c>
      <c r="C15" s="56" t="s">
        <v>50</v>
      </c>
      <c r="D15" s="55"/>
      <c r="E15" s="68"/>
      <c r="F15" s="66"/>
      <c r="G15" s="66"/>
      <c r="H15" s="67">
        <f t="shared" si="1"/>
        <v>0</v>
      </c>
      <c r="I15" s="67">
        <f t="shared" si="2"/>
        <v>0</v>
      </c>
      <c r="J15" s="66"/>
      <c r="K15" s="66"/>
      <c r="L15" s="66"/>
      <c r="M15" s="66"/>
      <c r="N15" s="66"/>
      <c r="O15" s="67">
        <f t="shared" si="3"/>
        <v>0</v>
      </c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7">
        <f t="shared" si="4"/>
        <v>0</v>
      </c>
      <c r="AC15" s="67">
        <f t="shared" si="5"/>
        <v>0</v>
      </c>
      <c r="AD15" s="67">
        <f t="shared" si="6"/>
        <v>0</v>
      </c>
      <c r="AE15" s="67">
        <f t="shared" si="7"/>
        <v>0</v>
      </c>
      <c r="AF15" s="67">
        <f t="shared" si="7"/>
        <v>0</v>
      </c>
      <c r="AG15" s="67">
        <f t="shared" si="8"/>
        <v>0</v>
      </c>
    </row>
    <row r="16" spans="1:45" ht="37.5" x14ac:dyDescent="0.25">
      <c r="A16" s="55" t="s">
        <v>133</v>
      </c>
      <c r="B16" s="56" t="s">
        <v>61</v>
      </c>
      <c r="C16" s="56" t="s">
        <v>52</v>
      </c>
      <c r="D16" s="55"/>
      <c r="E16" s="68"/>
      <c r="F16" s="66"/>
      <c r="G16" s="66"/>
      <c r="H16" s="67">
        <f t="shared" si="1"/>
        <v>0</v>
      </c>
      <c r="I16" s="67">
        <f t="shared" si="2"/>
        <v>0</v>
      </c>
      <c r="J16" s="66"/>
      <c r="K16" s="66"/>
      <c r="L16" s="66"/>
      <c r="M16" s="66"/>
      <c r="N16" s="66"/>
      <c r="O16" s="67">
        <f t="shared" si="3"/>
        <v>0</v>
      </c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7">
        <f t="shared" si="4"/>
        <v>0</v>
      </c>
      <c r="AC16" s="67">
        <f t="shared" si="5"/>
        <v>0</v>
      </c>
      <c r="AD16" s="67">
        <f t="shared" si="6"/>
        <v>0</v>
      </c>
      <c r="AE16" s="67">
        <f t="shared" si="7"/>
        <v>0</v>
      </c>
      <c r="AF16" s="67">
        <f t="shared" si="7"/>
        <v>0</v>
      </c>
      <c r="AG16" s="67">
        <f t="shared" si="8"/>
        <v>0</v>
      </c>
    </row>
    <row r="17" spans="1:33" ht="37.5" x14ac:dyDescent="0.25">
      <c r="A17" s="55" t="s">
        <v>134</v>
      </c>
      <c r="B17" s="56" t="s">
        <v>61</v>
      </c>
      <c r="C17" s="56" t="s">
        <v>57</v>
      </c>
      <c r="D17" s="55"/>
      <c r="E17" s="68"/>
      <c r="F17" s="66"/>
      <c r="G17" s="66"/>
      <c r="H17" s="67">
        <f t="shared" si="1"/>
        <v>0</v>
      </c>
      <c r="I17" s="67">
        <f t="shared" si="2"/>
        <v>0</v>
      </c>
      <c r="J17" s="66"/>
      <c r="K17" s="66"/>
      <c r="L17" s="66"/>
      <c r="M17" s="66"/>
      <c r="N17" s="66"/>
      <c r="O17" s="67">
        <f>SUM(P17:Y17)</f>
        <v>0</v>
      </c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7">
        <f t="shared" si="4"/>
        <v>0</v>
      </c>
      <c r="AC17" s="67">
        <f t="shared" si="5"/>
        <v>0</v>
      </c>
      <c r="AD17" s="67">
        <f t="shared" si="6"/>
        <v>0</v>
      </c>
      <c r="AE17" s="67">
        <f t="shared" si="7"/>
        <v>0</v>
      </c>
      <c r="AF17" s="67">
        <f t="shared" si="7"/>
        <v>0</v>
      </c>
      <c r="AG17" s="67">
        <f t="shared" si="8"/>
        <v>0</v>
      </c>
    </row>
    <row r="18" spans="1:33" ht="37.5" x14ac:dyDescent="0.25">
      <c r="A18" s="55" t="s">
        <v>135</v>
      </c>
      <c r="B18" s="56" t="s">
        <v>61</v>
      </c>
      <c r="C18" s="56" t="s">
        <v>59</v>
      </c>
      <c r="D18" s="55"/>
      <c r="E18" s="68"/>
      <c r="F18" s="66"/>
      <c r="G18" s="66"/>
      <c r="H18" s="67">
        <f t="shared" si="1"/>
        <v>0</v>
      </c>
      <c r="I18" s="67">
        <f t="shared" si="2"/>
        <v>0</v>
      </c>
      <c r="J18" s="66"/>
      <c r="K18" s="66"/>
      <c r="L18" s="66"/>
      <c r="M18" s="66"/>
      <c r="N18" s="66"/>
      <c r="O18" s="67">
        <f t="shared" si="3"/>
        <v>0</v>
      </c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7">
        <f t="shared" si="4"/>
        <v>0</v>
      </c>
      <c r="AC18" s="67">
        <f t="shared" si="5"/>
        <v>0</v>
      </c>
      <c r="AD18" s="67">
        <f t="shared" si="6"/>
        <v>0</v>
      </c>
      <c r="AE18" s="67">
        <f t="shared" si="7"/>
        <v>0</v>
      </c>
      <c r="AF18" s="67">
        <f t="shared" si="7"/>
        <v>0</v>
      </c>
      <c r="AG18" s="67">
        <f t="shared" si="8"/>
        <v>0</v>
      </c>
    </row>
    <row r="19" spans="1:33" ht="37.5" x14ac:dyDescent="0.25">
      <c r="A19" s="55" t="s">
        <v>136</v>
      </c>
      <c r="B19" s="56" t="s">
        <v>61</v>
      </c>
      <c r="C19" s="56" t="s">
        <v>66</v>
      </c>
      <c r="D19" s="55"/>
      <c r="E19" s="68"/>
      <c r="F19" s="66"/>
      <c r="G19" s="66"/>
      <c r="H19" s="67">
        <f t="shared" si="1"/>
        <v>0</v>
      </c>
      <c r="I19" s="67">
        <f t="shared" si="2"/>
        <v>0</v>
      </c>
      <c r="J19" s="66"/>
      <c r="K19" s="66"/>
      <c r="L19" s="66"/>
      <c r="M19" s="66"/>
      <c r="N19" s="66"/>
      <c r="O19" s="67">
        <f t="shared" si="3"/>
        <v>0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7">
        <f t="shared" si="4"/>
        <v>0</v>
      </c>
      <c r="AC19" s="67">
        <f t="shared" si="5"/>
        <v>0</v>
      </c>
      <c r="AD19" s="67">
        <f t="shared" si="6"/>
        <v>0</v>
      </c>
      <c r="AE19" s="67">
        <f t="shared" si="7"/>
        <v>0</v>
      </c>
      <c r="AF19" s="67">
        <f t="shared" si="7"/>
        <v>0</v>
      </c>
      <c r="AG19" s="67">
        <f t="shared" si="8"/>
        <v>0</v>
      </c>
    </row>
    <row r="20" spans="1:33" ht="37.5" x14ac:dyDescent="0.25">
      <c r="A20" s="55" t="s">
        <v>137</v>
      </c>
      <c r="B20" s="56" t="s">
        <v>68</v>
      </c>
      <c r="C20" s="56" t="s">
        <v>50</v>
      </c>
      <c r="D20" s="55"/>
      <c r="E20" s="68"/>
      <c r="F20" s="66"/>
      <c r="G20" s="66"/>
      <c r="H20" s="67">
        <f t="shared" si="1"/>
        <v>0</v>
      </c>
      <c r="I20" s="67">
        <f t="shared" si="2"/>
        <v>0</v>
      </c>
      <c r="J20" s="66"/>
      <c r="K20" s="66"/>
      <c r="L20" s="66"/>
      <c r="M20" s="66"/>
      <c r="N20" s="66"/>
      <c r="O20" s="67">
        <f t="shared" si="3"/>
        <v>0</v>
      </c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7">
        <f t="shared" si="4"/>
        <v>0</v>
      </c>
      <c r="AC20" s="67">
        <f t="shared" si="5"/>
        <v>0</v>
      </c>
      <c r="AD20" s="67">
        <f t="shared" si="6"/>
        <v>0</v>
      </c>
      <c r="AE20" s="67">
        <f t="shared" si="7"/>
        <v>0</v>
      </c>
      <c r="AF20" s="67">
        <f t="shared" si="7"/>
        <v>0</v>
      </c>
      <c r="AG20" s="67">
        <f t="shared" si="8"/>
        <v>0</v>
      </c>
    </row>
    <row r="21" spans="1:33" ht="41.25" customHeight="1" x14ac:dyDescent="0.25">
      <c r="A21" s="55" t="s">
        <v>138</v>
      </c>
      <c r="B21" s="56" t="s">
        <v>91</v>
      </c>
      <c r="C21" s="56"/>
      <c r="D21" s="55"/>
      <c r="E21" s="68"/>
      <c r="F21" s="66"/>
      <c r="G21" s="66"/>
      <c r="H21" s="67">
        <f t="shared" si="1"/>
        <v>0</v>
      </c>
      <c r="I21" s="67">
        <f t="shared" si="2"/>
        <v>0</v>
      </c>
      <c r="J21" s="66"/>
      <c r="K21" s="66"/>
      <c r="L21" s="66"/>
      <c r="M21" s="66"/>
      <c r="N21" s="66"/>
      <c r="O21" s="67">
        <f t="shared" si="3"/>
        <v>0</v>
      </c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7">
        <f t="shared" si="4"/>
        <v>0</v>
      </c>
      <c r="AC21" s="67">
        <f t="shared" si="5"/>
        <v>0</v>
      </c>
      <c r="AD21" s="67">
        <f t="shared" si="6"/>
        <v>0</v>
      </c>
      <c r="AE21" s="67">
        <f t="shared" si="7"/>
        <v>0</v>
      </c>
      <c r="AF21" s="67">
        <f t="shared" si="7"/>
        <v>0</v>
      </c>
      <c r="AG21" s="67">
        <f t="shared" si="8"/>
        <v>0</v>
      </c>
    </row>
    <row r="22" spans="1:33" ht="55.5" customHeight="1" x14ac:dyDescent="0.25">
      <c r="A22" s="55" t="s">
        <v>139</v>
      </c>
      <c r="B22" s="56" t="s">
        <v>93</v>
      </c>
      <c r="C22" s="56" t="s">
        <v>50</v>
      </c>
      <c r="D22" s="55"/>
      <c r="E22" s="68"/>
      <c r="F22" s="66"/>
      <c r="G22" s="66"/>
      <c r="H22" s="67">
        <f t="shared" si="1"/>
        <v>0</v>
      </c>
      <c r="I22" s="67">
        <f t="shared" si="2"/>
        <v>0</v>
      </c>
      <c r="J22" s="66"/>
      <c r="K22" s="66"/>
      <c r="L22" s="66"/>
      <c r="M22" s="66"/>
      <c r="N22" s="66"/>
      <c r="O22" s="67">
        <f t="shared" si="3"/>
        <v>0</v>
      </c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7">
        <f t="shared" si="4"/>
        <v>0</v>
      </c>
      <c r="AC22" s="67">
        <f t="shared" si="5"/>
        <v>0</v>
      </c>
      <c r="AD22" s="67">
        <f t="shared" si="6"/>
        <v>0</v>
      </c>
      <c r="AE22" s="67">
        <f t="shared" si="7"/>
        <v>0</v>
      </c>
      <c r="AF22" s="67">
        <f t="shared" si="7"/>
        <v>0</v>
      </c>
      <c r="AG22" s="67">
        <f t="shared" si="8"/>
        <v>0</v>
      </c>
    </row>
    <row r="23" spans="1:33" ht="56.25" customHeight="1" x14ac:dyDescent="0.25">
      <c r="A23" s="55" t="s">
        <v>140</v>
      </c>
      <c r="B23" s="56" t="s">
        <v>93</v>
      </c>
      <c r="C23" s="56" t="s">
        <v>52</v>
      </c>
      <c r="D23" s="55"/>
      <c r="E23" s="68"/>
      <c r="F23" s="66"/>
      <c r="G23" s="66"/>
      <c r="H23" s="67">
        <f t="shared" si="1"/>
        <v>0</v>
      </c>
      <c r="I23" s="67">
        <f t="shared" si="2"/>
        <v>0</v>
      </c>
      <c r="J23" s="66"/>
      <c r="K23" s="66"/>
      <c r="L23" s="66"/>
      <c r="M23" s="66"/>
      <c r="N23" s="66"/>
      <c r="O23" s="67">
        <f t="shared" si="3"/>
        <v>0</v>
      </c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7">
        <f t="shared" si="4"/>
        <v>0</v>
      </c>
      <c r="AC23" s="67">
        <f t="shared" si="5"/>
        <v>0</v>
      </c>
      <c r="AD23" s="67">
        <f t="shared" si="6"/>
        <v>0</v>
      </c>
      <c r="AE23" s="67">
        <f t="shared" si="7"/>
        <v>0</v>
      </c>
      <c r="AF23" s="67">
        <f t="shared" si="7"/>
        <v>0</v>
      </c>
      <c r="AG23" s="67">
        <f t="shared" si="8"/>
        <v>0</v>
      </c>
    </row>
    <row r="24" spans="1:33" ht="57" customHeight="1" x14ac:dyDescent="0.25">
      <c r="A24" s="55" t="s">
        <v>141</v>
      </c>
      <c r="B24" s="56" t="s">
        <v>93</v>
      </c>
      <c r="C24" s="56" t="s">
        <v>57</v>
      </c>
      <c r="D24" s="55"/>
      <c r="E24" s="68"/>
      <c r="F24" s="66"/>
      <c r="G24" s="66"/>
      <c r="H24" s="67">
        <f t="shared" si="1"/>
        <v>0</v>
      </c>
      <c r="I24" s="67">
        <f t="shared" si="2"/>
        <v>0</v>
      </c>
      <c r="J24" s="66"/>
      <c r="K24" s="66"/>
      <c r="L24" s="66"/>
      <c r="M24" s="66"/>
      <c r="N24" s="66"/>
      <c r="O24" s="67">
        <f t="shared" si="3"/>
        <v>0</v>
      </c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7">
        <f t="shared" si="4"/>
        <v>0</v>
      </c>
      <c r="AC24" s="67">
        <f t="shared" si="5"/>
        <v>0</v>
      </c>
      <c r="AD24" s="67">
        <f t="shared" si="6"/>
        <v>0</v>
      </c>
      <c r="AE24" s="67">
        <f t="shared" si="7"/>
        <v>0</v>
      </c>
      <c r="AF24" s="67">
        <f t="shared" si="7"/>
        <v>0</v>
      </c>
      <c r="AG24" s="67">
        <f t="shared" si="8"/>
        <v>0</v>
      </c>
    </row>
    <row r="25" spans="1:33" ht="37.5" x14ac:dyDescent="0.25">
      <c r="A25" s="55" t="s">
        <v>142</v>
      </c>
      <c r="B25" s="56" t="s">
        <v>96</v>
      </c>
      <c r="C25" s="56" t="s">
        <v>52</v>
      </c>
      <c r="D25" s="55"/>
      <c r="E25" s="68"/>
      <c r="F25" s="66"/>
      <c r="G25" s="66"/>
      <c r="H25" s="67">
        <f t="shared" si="1"/>
        <v>0</v>
      </c>
      <c r="I25" s="67">
        <f t="shared" si="2"/>
        <v>0</v>
      </c>
      <c r="J25" s="66"/>
      <c r="K25" s="66"/>
      <c r="L25" s="66"/>
      <c r="M25" s="66"/>
      <c r="N25" s="66"/>
      <c r="O25" s="67">
        <f t="shared" si="3"/>
        <v>0</v>
      </c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7">
        <f t="shared" si="4"/>
        <v>0</v>
      </c>
      <c r="AC25" s="67">
        <f t="shared" si="5"/>
        <v>0</v>
      </c>
      <c r="AD25" s="67">
        <f t="shared" si="6"/>
        <v>0</v>
      </c>
      <c r="AE25" s="67">
        <f t="shared" si="7"/>
        <v>0</v>
      </c>
      <c r="AF25" s="67">
        <f t="shared" si="7"/>
        <v>0</v>
      </c>
      <c r="AG25" s="67">
        <f t="shared" si="8"/>
        <v>0</v>
      </c>
    </row>
    <row r="26" spans="1:33" ht="37.5" x14ac:dyDescent="0.25">
      <c r="A26" s="55" t="s">
        <v>143</v>
      </c>
      <c r="B26" s="56" t="s">
        <v>96</v>
      </c>
      <c r="C26" s="56" t="s">
        <v>57</v>
      </c>
      <c r="D26" s="55"/>
      <c r="E26" s="68"/>
      <c r="F26" s="66"/>
      <c r="G26" s="66"/>
      <c r="H26" s="67">
        <f t="shared" si="1"/>
        <v>0</v>
      </c>
      <c r="I26" s="67">
        <f t="shared" si="2"/>
        <v>0</v>
      </c>
      <c r="J26" s="66"/>
      <c r="K26" s="66"/>
      <c r="L26" s="66"/>
      <c r="M26" s="66"/>
      <c r="N26" s="66"/>
      <c r="O26" s="67">
        <f t="shared" si="3"/>
        <v>0</v>
      </c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7">
        <f t="shared" si="4"/>
        <v>0</v>
      </c>
      <c r="AC26" s="67">
        <f t="shared" si="5"/>
        <v>0</v>
      </c>
      <c r="AD26" s="67">
        <f t="shared" si="6"/>
        <v>0</v>
      </c>
      <c r="AE26" s="67">
        <f t="shared" si="7"/>
        <v>0</v>
      </c>
      <c r="AF26" s="67">
        <f t="shared" si="7"/>
        <v>0</v>
      </c>
      <c r="AG26" s="67">
        <f t="shared" si="8"/>
        <v>0</v>
      </c>
    </row>
    <row r="27" spans="1:33" ht="37.5" x14ac:dyDescent="0.25">
      <c r="A27" s="55" t="s">
        <v>144</v>
      </c>
      <c r="B27" s="56" t="s">
        <v>96</v>
      </c>
      <c r="C27" s="56" t="s">
        <v>59</v>
      </c>
      <c r="D27" s="55"/>
      <c r="E27" s="68"/>
      <c r="F27" s="66"/>
      <c r="G27" s="66"/>
      <c r="H27" s="67">
        <f t="shared" si="1"/>
        <v>0</v>
      </c>
      <c r="I27" s="67">
        <f t="shared" si="2"/>
        <v>0</v>
      </c>
      <c r="J27" s="66"/>
      <c r="K27" s="66"/>
      <c r="L27" s="66"/>
      <c r="M27" s="66"/>
      <c r="N27" s="66"/>
      <c r="O27" s="67">
        <f t="shared" si="3"/>
        <v>0</v>
      </c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7">
        <f t="shared" si="4"/>
        <v>0</v>
      </c>
      <c r="AC27" s="67">
        <f t="shared" si="5"/>
        <v>0</v>
      </c>
      <c r="AD27" s="67">
        <f t="shared" si="6"/>
        <v>0</v>
      </c>
      <c r="AE27" s="67">
        <f t="shared" si="7"/>
        <v>0</v>
      </c>
      <c r="AF27" s="67">
        <f t="shared" si="7"/>
        <v>0</v>
      </c>
      <c r="AG27" s="67">
        <f t="shared" si="8"/>
        <v>0</v>
      </c>
    </row>
    <row r="28" spans="1:33" ht="78" customHeight="1" x14ac:dyDescent="0.25">
      <c r="B28" s="57"/>
    </row>
    <row r="29" spans="1:33" s="58" customFormat="1" ht="26.25" x14ac:dyDescent="0.4">
      <c r="A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79" t="s">
        <v>45</v>
      </c>
      <c r="V29" s="79"/>
      <c r="W29" s="79"/>
      <c r="X29" s="79"/>
      <c r="Y29" s="35"/>
      <c r="Z29" s="36"/>
      <c r="AA29" s="80"/>
      <c r="AB29" s="80"/>
      <c r="AC29" s="32"/>
      <c r="AD29" s="32"/>
      <c r="AE29" s="32"/>
      <c r="AF29" s="32"/>
      <c r="AG29" s="32"/>
    </row>
    <row r="30" spans="1:33" s="58" customFormat="1" ht="26.25" x14ac:dyDescent="0.4">
      <c r="A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59"/>
      <c r="V30" s="60"/>
      <c r="W30" s="60"/>
      <c r="X30" s="60"/>
      <c r="Y30" s="39" t="s">
        <v>113</v>
      </c>
      <c r="Z30" s="40"/>
      <c r="AA30" s="78" t="s">
        <v>114</v>
      </c>
      <c r="AB30" s="78"/>
      <c r="AC30" s="32"/>
      <c r="AD30" s="32"/>
      <c r="AE30" s="32"/>
      <c r="AF30" s="32"/>
      <c r="AG30" s="32"/>
    </row>
    <row r="31" spans="1:33" s="58" customFormat="1" ht="24.75" customHeight="1" x14ac:dyDescent="0.4">
      <c r="A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59"/>
      <c r="V31" s="60"/>
      <c r="W31" s="60"/>
      <c r="X31" s="60"/>
      <c r="Y31" s="61"/>
      <c r="Z31" s="40"/>
      <c r="AA31" s="61"/>
      <c r="AB31" s="33"/>
      <c r="AC31" s="32"/>
      <c r="AD31" s="32"/>
      <c r="AE31" s="32"/>
      <c r="AF31" s="32"/>
      <c r="AG31" s="32"/>
    </row>
    <row r="32" spans="1:33" s="62" customFormat="1" ht="23.25" x14ac:dyDescent="0.35">
      <c r="A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79" t="s">
        <v>97</v>
      </c>
      <c r="V32" s="79"/>
      <c r="W32" s="79"/>
      <c r="X32" s="79"/>
      <c r="Y32" s="41"/>
      <c r="Z32" s="40"/>
      <c r="AA32" s="80"/>
      <c r="AB32" s="80"/>
      <c r="AC32" s="36"/>
      <c r="AD32" s="36"/>
      <c r="AE32" s="36"/>
      <c r="AF32" s="36"/>
      <c r="AG32" s="36"/>
    </row>
    <row r="33" spans="1:33" s="62" customFormat="1" ht="23.25" x14ac:dyDescent="0.35">
      <c r="A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59"/>
      <c r="V33" s="60"/>
      <c r="W33" s="60"/>
      <c r="X33" s="60"/>
      <c r="Y33" s="39" t="s">
        <v>113</v>
      </c>
      <c r="Z33" s="40"/>
      <c r="AA33" s="78" t="s">
        <v>114</v>
      </c>
      <c r="AB33" s="78"/>
      <c r="AC33" s="36"/>
      <c r="AD33" s="36"/>
      <c r="AE33" s="36"/>
      <c r="AF33" s="36"/>
      <c r="AG33" s="36"/>
    </row>
    <row r="34" spans="1:33" ht="23.25" x14ac:dyDescent="0.35">
      <c r="A34" s="63"/>
      <c r="U34" s="79" t="s">
        <v>115</v>
      </c>
      <c r="V34" s="79"/>
      <c r="W34" s="79"/>
      <c r="X34" s="60"/>
      <c r="Y34" s="41"/>
      <c r="Z34" s="40"/>
      <c r="AA34" s="80"/>
      <c r="AB34" s="80"/>
    </row>
    <row r="35" spans="1:33" s="62" customFormat="1" ht="23.25" x14ac:dyDescent="0.35">
      <c r="A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59"/>
      <c r="V35" s="59"/>
      <c r="W35" s="59"/>
      <c r="X35" s="59"/>
      <c r="Y35" s="39" t="s">
        <v>113</v>
      </c>
      <c r="Z35" s="40"/>
      <c r="AA35" s="78" t="s">
        <v>114</v>
      </c>
      <c r="AB35" s="78"/>
      <c r="AC35" s="36"/>
      <c r="AD35" s="36"/>
      <c r="AE35" s="36"/>
      <c r="AF35" s="36"/>
      <c r="AG35" s="36"/>
    </row>
    <row r="36" spans="1:33" s="62" customFormat="1" ht="23.25" x14ac:dyDescent="0.35">
      <c r="A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42" t="s">
        <v>116</v>
      </c>
      <c r="V36" s="60"/>
      <c r="W36" s="60"/>
      <c r="X36" s="43"/>
      <c r="Y36" s="36"/>
      <c r="Z36" s="36"/>
      <c r="AA36" s="36"/>
      <c r="AB36" s="33"/>
      <c r="AC36" s="36"/>
      <c r="AD36" s="36"/>
      <c r="AE36" s="36"/>
      <c r="AF36" s="36"/>
      <c r="AG36" s="36"/>
    </row>
  </sheetData>
  <sheetProtection selectLockedCells="1" selectUnlockedCells="1"/>
  <mergeCells count="10">
    <mergeCell ref="AA33:AB33"/>
    <mergeCell ref="U34:W34"/>
    <mergeCell ref="AA34:AB34"/>
    <mergeCell ref="AA35:AB35"/>
    <mergeCell ref="B5:C5"/>
    <mergeCell ref="U29:X29"/>
    <mergeCell ref="AA29:AB29"/>
    <mergeCell ref="AA30:AB30"/>
    <mergeCell ref="U32:X32"/>
    <mergeCell ref="AA32:AB32"/>
  </mergeCells>
  <phoneticPr fontId="32" type="noConversion"/>
  <conditionalFormatting sqref="A7:AG27">
    <cfRule type="expression" dxfId="23" priority="1" stopIfTrue="1">
      <formula>NA()</formula>
    </cfRule>
    <cfRule type="expression" dxfId="22" priority="2" stopIfTrue="1">
      <formula>NA()</formula>
    </cfRule>
    <cfRule type="expression" dxfId="21" priority="3" stopIfTrue="1">
      <formula>NA()</formula>
    </cfRule>
  </conditionalFormatting>
  <pageMargins left="0.59055118110236227" right="0.23622047244094491" top="0.27559055118110237" bottom="0.19685039370078741" header="0.27559055118110237" footer="0.23622047244094491"/>
  <pageSetup paperSize="9" scale="35" firstPageNumber="0" fitToWidth="2" fitToHeight="2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27"/>
  <sheetViews>
    <sheetView view="pageBreakPreview" zoomScale="75" zoomScaleNormal="75" zoomScaleSheetLayoutView="75" workbookViewId="0">
      <pane xSplit="2" ySplit="8" topLeftCell="C9" activePane="bottomRight" state="frozen"/>
      <selection activeCell="A2" sqref="A2"/>
      <selection pane="topRight" activeCell="AC2" sqref="AC2"/>
      <selection pane="bottomLeft" activeCell="A8" sqref="A8"/>
      <selection pane="bottomRight" activeCell="AH5" sqref="AH5"/>
    </sheetView>
  </sheetViews>
  <sheetFormatPr defaultRowHeight="15" x14ac:dyDescent="0.25"/>
  <cols>
    <col min="1" max="1" width="10.28515625" style="33" customWidth="1"/>
    <col min="2" max="2" width="49.5703125" style="33" customWidth="1"/>
    <col min="3" max="3" width="14.85546875" style="33" customWidth="1"/>
    <col min="4" max="4" width="13.5703125" style="33" customWidth="1"/>
    <col min="5" max="5" width="11.140625" style="33" customWidth="1"/>
    <col min="6" max="6" width="13.85546875" style="33" customWidth="1"/>
    <col min="7" max="7" width="13.7109375" style="33" customWidth="1"/>
    <col min="8" max="8" width="16.28515625" style="33" customWidth="1"/>
    <col min="9" max="9" width="22.140625" style="33" customWidth="1"/>
    <col min="10" max="10" width="17.140625" style="33" customWidth="1"/>
    <col min="11" max="11" width="15.7109375" style="33" customWidth="1"/>
    <col min="12" max="12" width="12.28515625" style="33" customWidth="1"/>
    <col min="13" max="13" width="18.28515625" style="33" customWidth="1"/>
    <col min="14" max="14" width="14.140625" style="33" customWidth="1"/>
    <col min="15" max="15" width="15.7109375" style="33" customWidth="1"/>
    <col min="16" max="16" width="11.85546875" style="33" customWidth="1"/>
    <col min="17" max="17" width="14.28515625" style="33" customWidth="1"/>
    <col min="18" max="18" width="15.28515625" style="33" customWidth="1"/>
    <col min="19" max="19" width="17.42578125" style="33" customWidth="1"/>
    <col min="20" max="20" width="16.7109375" style="33" customWidth="1"/>
    <col min="21" max="21" width="18.28515625" style="33" customWidth="1"/>
    <col min="22" max="22" width="15.5703125" style="33" customWidth="1"/>
    <col min="23" max="23" width="16.140625" style="33" customWidth="1"/>
    <col min="24" max="24" width="13" style="33" customWidth="1"/>
    <col min="25" max="25" width="13.28515625" style="33" customWidth="1"/>
    <col min="26" max="26" width="19.28515625" style="33" customWidth="1"/>
    <col min="27" max="27" width="19" style="33" customWidth="1"/>
    <col min="28" max="28" width="15.5703125" style="33" customWidth="1"/>
    <col min="29" max="29" width="17.5703125" style="33" customWidth="1"/>
    <col min="30" max="30" width="15.140625" style="33" customWidth="1"/>
    <col min="31" max="31" width="17.85546875" style="33" customWidth="1"/>
    <col min="32" max="32" width="19.28515625" style="33" customWidth="1"/>
    <col min="33" max="33" width="17.42578125" style="33" customWidth="1"/>
    <col min="34" max="34" width="18.85546875" style="33" customWidth="1"/>
    <col min="35" max="35" width="16.7109375" style="33" customWidth="1"/>
    <col min="36" max="36" width="15.5703125" style="21" customWidth="1"/>
    <col min="37" max="37" width="16.5703125" style="37" customWidth="1"/>
    <col min="38" max="38" width="15" style="21" customWidth="1"/>
    <col min="39" max="39" width="16.5703125" style="37" customWidth="1"/>
    <col min="40" max="41" width="17.42578125" style="37" customWidth="1"/>
    <col min="42" max="16384" width="9.140625" style="21"/>
  </cols>
  <sheetData>
    <row r="1" spans="1:41" ht="15.75" x14ac:dyDescent="0.25">
      <c r="N1" s="75" t="s">
        <v>121</v>
      </c>
    </row>
    <row r="2" spans="1:41" ht="15.75" x14ac:dyDescent="0.25">
      <c r="N2" s="75" t="s">
        <v>146</v>
      </c>
    </row>
    <row r="3" spans="1:41" s="3" customFormat="1" ht="25.5" customHeight="1" x14ac:dyDescent="0.25">
      <c r="B3" s="4"/>
      <c r="C3" s="4" t="s">
        <v>147</v>
      </c>
      <c r="D3" s="4"/>
      <c r="E3" s="4"/>
      <c r="F3" s="4"/>
      <c r="G3" s="4"/>
      <c r="H3" s="4"/>
      <c r="I3" s="4"/>
      <c r="J3" s="4"/>
      <c r="K3" s="4" t="str">
        <f>'пр.3 т.1'!K3</f>
        <v>ДопБК</v>
      </c>
      <c r="L3" s="45" t="str">
        <f>'пр.3 т.1'!L3</f>
        <v>000002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5"/>
      <c r="AC3" s="6"/>
      <c r="AD3" s="7"/>
      <c r="AE3" s="65"/>
      <c r="AF3" s="8"/>
      <c r="AG3" s="8"/>
      <c r="AH3" s="8"/>
      <c r="AI3" s="8"/>
      <c r="AJ3" s="5"/>
      <c r="AK3" s="6"/>
      <c r="AM3" s="9"/>
      <c r="AN3" s="9"/>
      <c r="AO3" s="9"/>
    </row>
    <row r="4" spans="1:41" s="3" customFormat="1" ht="54.75" customHeight="1" x14ac:dyDescent="0.25">
      <c r="B4" s="4"/>
      <c r="C4" s="4" t="s">
        <v>119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8"/>
      <c r="AG4" s="8"/>
      <c r="AH4" s="8"/>
      <c r="AI4" s="8"/>
      <c r="AK4" s="9"/>
      <c r="AM4" s="9"/>
      <c r="AN4" s="9"/>
      <c r="AO4" s="9"/>
    </row>
    <row r="5" spans="1:41" s="15" customFormat="1" ht="253.5" customHeight="1" x14ac:dyDescent="0.25">
      <c r="A5" s="11" t="s">
        <v>1</v>
      </c>
      <c r="B5" s="12" t="s">
        <v>2</v>
      </c>
      <c r="C5" s="13" t="s">
        <v>127</v>
      </c>
      <c r="D5" s="13" t="s">
        <v>6</v>
      </c>
      <c r="E5" s="13" t="s">
        <v>7</v>
      </c>
      <c r="F5" s="13" t="s">
        <v>8</v>
      </c>
      <c r="G5" s="13" t="s">
        <v>9</v>
      </c>
      <c r="H5" s="14" t="s">
        <v>10</v>
      </c>
      <c r="I5" s="77" t="s">
        <v>11</v>
      </c>
      <c r="J5" s="14" t="s">
        <v>12</v>
      </c>
      <c r="K5" s="13" t="s">
        <v>13</v>
      </c>
      <c r="L5" s="13" t="s">
        <v>14</v>
      </c>
      <c r="M5" s="13" t="s">
        <v>15</v>
      </c>
      <c r="N5" s="13" t="s">
        <v>16</v>
      </c>
      <c r="O5" s="13" t="s">
        <v>17</v>
      </c>
      <c r="P5" s="13" t="s">
        <v>18</v>
      </c>
      <c r="Q5" s="13" t="s">
        <v>19</v>
      </c>
      <c r="R5" s="13" t="s">
        <v>20</v>
      </c>
      <c r="S5" s="13" t="s">
        <v>21</v>
      </c>
      <c r="T5" s="13" t="s">
        <v>22</v>
      </c>
      <c r="U5" s="13" t="s">
        <v>23</v>
      </c>
      <c r="V5" s="13" t="s">
        <v>24</v>
      </c>
      <c r="W5" s="13" t="s">
        <v>25</v>
      </c>
      <c r="X5" s="13" t="s">
        <v>26</v>
      </c>
      <c r="Y5" s="13" t="s">
        <v>27</v>
      </c>
      <c r="Z5" s="13" t="s">
        <v>107</v>
      </c>
      <c r="AA5" s="13" t="s">
        <v>108</v>
      </c>
      <c r="AB5" s="13" t="s">
        <v>109</v>
      </c>
      <c r="AC5" s="13" t="s">
        <v>110</v>
      </c>
      <c r="AD5" s="13" t="s">
        <v>111</v>
      </c>
      <c r="AE5" s="13" t="s">
        <v>33</v>
      </c>
      <c r="AF5" s="76" t="s">
        <v>156</v>
      </c>
      <c r="AG5" s="76" t="s">
        <v>101</v>
      </c>
      <c r="AH5" s="76" t="s">
        <v>102</v>
      </c>
      <c r="AI5" s="76" t="s">
        <v>148</v>
      </c>
      <c r="AJ5" s="76" t="s">
        <v>103</v>
      </c>
      <c r="AK5" s="76" t="s">
        <v>104</v>
      </c>
      <c r="AL5" s="76" t="s">
        <v>123</v>
      </c>
      <c r="AM5" s="76" t="s">
        <v>150</v>
      </c>
      <c r="AN5" s="76" t="s">
        <v>122</v>
      </c>
      <c r="AO5" s="76" t="s">
        <v>124</v>
      </c>
    </row>
    <row r="6" spans="1:41" ht="17.25" hidden="1" customHeight="1" x14ac:dyDescent="0.25">
      <c r="A6" s="16" t="s">
        <v>34</v>
      </c>
      <c r="B6" s="17"/>
      <c r="C6" s="17" t="s">
        <v>5</v>
      </c>
      <c r="D6" s="17" t="s">
        <v>6</v>
      </c>
      <c r="E6" s="17" t="s">
        <v>7</v>
      </c>
      <c r="F6" s="17" t="s">
        <v>8</v>
      </c>
      <c r="G6" s="17" t="s">
        <v>9</v>
      </c>
      <c r="H6" s="17" t="s">
        <v>37</v>
      </c>
      <c r="I6" s="17" t="s">
        <v>38</v>
      </c>
      <c r="J6" s="17" t="s">
        <v>39</v>
      </c>
      <c r="K6" s="17" t="s">
        <v>40</v>
      </c>
      <c r="L6" s="17" t="s">
        <v>14</v>
      </c>
      <c r="M6" s="17" t="s">
        <v>15</v>
      </c>
      <c r="N6" s="17" t="s">
        <v>16</v>
      </c>
      <c r="O6" s="17" t="s">
        <v>17</v>
      </c>
      <c r="P6" s="17" t="s">
        <v>41</v>
      </c>
      <c r="Q6" s="17"/>
      <c r="R6" s="17"/>
      <c r="S6" s="17" t="s">
        <v>42</v>
      </c>
      <c r="T6" s="17" t="s">
        <v>22</v>
      </c>
      <c r="U6" s="17"/>
      <c r="V6" s="17"/>
      <c r="W6" s="17" t="s">
        <v>25</v>
      </c>
      <c r="X6" s="17" t="s">
        <v>43</v>
      </c>
      <c r="Y6" s="17" t="s">
        <v>27</v>
      </c>
      <c r="Z6" s="17" t="s">
        <v>28</v>
      </c>
      <c r="AA6" s="17" t="s">
        <v>29</v>
      </c>
      <c r="AB6" s="17" t="s">
        <v>30</v>
      </c>
      <c r="AC6" s="17" t="s">
        <v>31</v>
      </c>
      <c r="AD6" s="17" t="s">
        <v>32</v>
      </c>
      <c r="AE6" s="17" t="s">
        <v>33</v>
      </c>
      <c r="AF6" s="18"/>
      <c r="AG6" s="18"/>
      <c r="AH6" s="18"/>
      <c r="AI6" s="18"/>
      <c r="AJ6" s="19"/>
      <c r="AK6" s="20"/>
      <c r="AL6" s="19"/>
      <c r="AM6" s="20"/>
      <c r="AN6" s="20"/>
      <c r="AO6" s="20"/>
    </row>
    <row r="7" spans="1:41" ht="23.25" customHeight="1" x14ac:dyDescent="0.25">
      <c r="A7" s="73" t="s">
        <v>44</v>
      </c>
      <c r="B7" s="73" t="s">
        <v>46</v>
      </c>
      <c r="C7" s="73" t="s">
        <v>47</v>
      </c>
      <c r="D7" s="73" t="s">
        <v>48</v>
      </c>
      <c r="E7" s="73" t="s">
        <v>49</v>
      </c>
      <c r="F7" s="73" t="s">
        <v>51</v>
      </c>
      <c r="G7" s="73" t="s">
        <v>53</v>
      </c>
      <c r="H7" s="73" t="s">
        <v>55</v>
      </c>
      <c r="I7" s="73" t="s">
        <v>56</v>
      </c>
      <c r="J7" s="73" t="s">
        <v>58</v>
      </c>
      <c r="K7" s="73" t="s">
        <v>60</v>
      </c>
      <c r="L7" s="73" t="s">
        <v>62</v>
      </c>
      <c r="M7" s="73" t="s">
        <v>63</v>
      </c>
      <c r="N7" s="73" t="s">
        <v>64</v>
      </c>
      <c r="O7" s="73" t="s">
        <v>65</v>
      </c>
      <c r="P7" s="73" t="s">
        <v>67</v>
      </c>
      <c r="Q7" s="73" t="s">
        <v>69</v>
      </c>
      <c r="R7" s="73" t="s">
        <v>70</v>
      </c>
      <c r="S7" s="73" t="s">
        <v>71</v>
      </c>
      <c r="T7" s="73" t="s">
        <v>72</v>
      </c>
      <c r="U7" s="73" t="s">
        <v>73</v>
      </c>
      <c r="V7" s="73" t="s">
        <v>74</v>
      </c>
      <c r="W7" s="73" t="s">
        <v>75</v>
      </c>
      <c r="X7" s="73" t="s">
        <v>76</v>
      </c>
      <c r="Y7" s="73" t="s">
        <v>77</v>
      </c>
      <c r="Z7" s="73" t="s">
        <v>78</v>
      </c>
      <c r="AA7" s="73" t="s">
        <v>79</v>
      </c>
      <c r="AB7" s="73" t="s">
        <v>80</v>
      </c>
      <c r="AC7" s="73" t="s">
        <v>81</v>
      </c>
      <c r="AD7" s="73" t="s">
        <v>82</v>
      </c>
      <c r="AE7" s="73" t="s">
        <v>83</v>
      </c>
      <c r="AF7" s="73" t="s">
        <v>84</v>
      </c>
      <c r="AG7" s="73" t="s">
        <v>85</v>
      </c>
      <c r="AH7" s="73" t="s">
        <v>86</v>
      </c>
      <c r="AI7" s="73" t="s">
        <v>87</v>
      </c>
      <c r="AJ7" s="73" t="s">
        <v>88</v>
      </c>
      <c r="AK7" s="73" t="s">
        <v>89</v>
      </c>
      <c r="AL7" s="73" t="s">
        <v>90</v>
      </c>
      <c r="AM7" s="73" t="s">
        <v>92</v>
      </c>
      <c r="AN7" s="73" t="s">
        <v>94</v>
      </c>
      <c r="AO7" s="73" t="s">
        <v>95</v>
      </c>
    </row>
    <row r="8" spans="1:41" s="24" customFormat="1" ht="20.25" x14ac:dyDescent="0.25">
      <c r="A8" s="55" t="s">
        <v>118</v>
      </c>
      <c r="B8" s="22" t="s">
        <v>98</v>
      </c>
      <c r="C8" s="10">
        <f>SUM(C10:C16)</f>
        <v>0</v>
      </c>
      <c r="D8" s="10">
        <f t="shared" ref="D8:AE8" si="0">SUM(D10:D16)</f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  <c r="H8" s="10">
        <f t="shared" si="0"/>
        <v>0</v>
      </c>
      <c r="I8" s="10">
        <f t="shared" si="0"/>
        <v>0</v>
      </c>
      <c r="J8" s="10">
        <f t="shared" si="0"/>
        <v>0</v>
      </c>
      <c r="K8" s="10">
        <f t="shared" si="0"/>
        <v>0</v>
      </c>
      <c r="L8" s="10">
        <f t="shared" si="0"/>
        <v>0</v>
      </c>
      <c r="M8" s="10">
        <f t="shared" si="0"/>
        <v>0</v>
      </c>
      <c r="N8" s="10">
        <f t="shared" si="0"/>
        <v>0</v>
      </c>
      <c r="O8" s="10">
        <f t="shared" si="0"/>
        <v>0</v>
      </c>
      <c r="P8" s="10">
        <f t="shared" si="0"/>
        <v>0</v>
      </c>
      <c r="Q8" s="10">
        <f t="shared" si="0"/>
        <v>0</v>
      </c>
      <c r="R8" s="10">
        <f t="shared" si="0"/>
        <v>0</v>
      </c>
      <c r="S8" s="10">
        <f t="shared" si="0"/>
        <v>0</v>
      </c>
      <c r="T8" s="10">
        <f t="shared" si="0"/>
        <v>0</v>
      </c>
      <c r="U8" s="10">
        <f t="shared" si="0"/>
        <v>0</v>
      </c>
      <c r="V8" s="10">
        <f t="shared" si="0"/>
        <v>0</v>
      </c>
      <c r="W8" s="10">
        <f t="shared" si="0"/>
        <v>0</v>
      </c>
      <c r="X8" s="10">
        <f t="shared" si="0"/>
        <v>0</v>
      </c>
      <c r="Y8" s="10">
        <f t="shared" si="0"/>
        <v>0</v>
      </c>
      <c r="Z8" s="10">
        <f t="shared" si="0"/>
        <v>0</v>
      </c>
      <c r="AA8" s="10">
        <f t="shared" si="0"/>
        <v>0</v>
      </c>
      <c r="AB8" s="10">
        <f t="shared" si="0"/>
        <v>0</v>
      </c>
      <c r="AC8" s="10">
        <f t="shared" si="0"/>
        <v>0</v>
      </c>
      <c r="AD8" s="10">
        <f t="shared" si="0"/>
        <v>0</v>
      </c>
      <c r="AE8" s="10">
        <f t="shared" si="0"/>
        <v>0</v>
      </c>
      <c r="AF8" s="10">
        <f>SUM(AF10:AF16)</f>
        <v>0</v>
      </c>
      <c r="AG8" s="23" t="s">
        <v>99</v>
      </c>
      <c r="AH8" s="23" t="s">
        <v>99</v>
      </c>
      <c r="AI8" s="10">
        <f>SUM(AI10:AI16)</f>
        <v>0</v>
      </c>
      <c r="AJ8" s="10">
        <f>SUM(AJ10:AJ16)</f>
        <v>0</v>
      </c>
      <c r="AK8" s="23" t="s">
        <v>99</v>
      </c>
      <c r="AL8" s="23" t="s">
        <v>99</v>
      </c>
      <c r="AM8" s="23" t="s">
        <v>99</v>
      </c>
      <c r="AN8" s="10" t="e">
        <f>SUM(AN10:AN16)</f>
        <v>#DIV/0!</v>
      </c>
      <c r="AO8" s="10" t="e">
        <f>SUM(AO10:AO16)</f>
        <v>#DIV/0!</v>
      </c>
    </row>
    <row r="9" spans="1:41" s="24" customFormat="1" ht="20.25" x14ac:dyDescent="0.25">
      <c r="A9" s="55" t="s">
        <v>120</v>
      </c>
      <c r="B9" s="22" t="s">
        <v>112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23"/>
      <c r="AH9" s="23"/>
      <c r="AI9" s="10"/>
      <c r="AJ9" s="10"/>
      <c r="AK9" s="10"/>
      <c r="AL9" s="10"/>
      <c r="AM9" s="10"/>
      <c r="AN9" s="10"/>
      <c r="AO9" s="10"/>
    </row>
    <row r="10" spans="1:41" s="30" customFormat="1" ht="75" customHeight="1" x14ac:dyDescent="0.25">
      <c r="A10" s="55" t="s">
        <v>128</v>
      </c>
      <c r="B10" s="25" t="s">
        <v>152</v>
      </c>
      <c r="C10" s="1">
        <f>SUM('пр.3 т.1'!E9:E10)</f>
        <v>0</v>
      </c>
      <c r="D10" s="1">
        <f>SUM('пр.3 т.1'!F9:F10)</f>
        <v>0</v>
      </c>
      <c r="E10" s="1">
        <f>SUM('пр.3 т.1'!G9:G10)</f>
        <v>0</v>
      </c>
      <c r="F10" s="1">
        <f>SUM('пр.3 т.1'!H9:H10)</f>
        <v>0</v>
      </c>
      <c r="G10" s="1">
        <f>SUM('пр.3 т.1'!I9:I10)</f>
        <v>0</v>
      </c>
      <c r="H10" s="1">
        <f>SUM('пр.3 т.1'!J9:J10)</f>
        <v>0</v>
      </c>
      <c r="I10" s="1">
        <f>SUM('пр.3 т.1'!K9:K10)</f>
        <v>0</v>
      </c>
      <c r="J10" s="1">
        <f>SUM('пр.3 т.1'!L9:L10)</f>
        <v>0</v>
      </c>
      <c r="K10" s="1">
        <f>SUM('пр.3 т.1'!M9:M10)</f>
        <v>0</v>
      </c>
      <c r="L10" s="1">
        <f>SUM('пр.3 т.1'!N9:N10)</f>
        <v>0</v>
      </c>
      <c r="M10" s="1">
        <f>SUM('пр.3 т.1'!O9:O10)</f>
        <v>0</v>
      </c>
      <c r="N10" s="1">
        <f>SUM('пр.3 т.1'!P9:P10)</f>
        <v>0</v>
      </c>
      <c r="O10" s="1">
        <f>SUM('пр.3 т.1'!Q9:Q10)</f>
        <v>0</v>
      </c>
      <c r="P10" s="1">
        <f>SUM('пр.3 т.1'!R9:R10)</f>
        <v>0</v>
      </c>
      <c r="Q10" s="1">
        <f>SUM('пр.3 т.1'!S9:S10)</f>
        <v>0</v>
      </c>
      <c r="R10" s="1">
        <f>SUM('пр.3 т.1'!T9:T10)</f>
        <v>0</v>
      </c>
      <c r="S10" s="1">
        <f>SUM('пр.3 т.1'!U9:U10)</f>
        <v>0</v>
      </c>
      <c r="T10" s="1">
        <f>SUM('пр.3 т.1'!V9:V10)</f>
        <v>0</v>
      </c>
      <c r="U10" s="1">
        <f>SUM('пр.3 т.1'!W9:W10)</f>
        <v>0</v>
      </c>
      <c r="V10" s="1">
        <f>SUM('пр.3 т.1'!X9:X10)</f>
        <v>0</v>
      </c>
      <c r="W10" s="1">
        <f>SUM('пр.3 т.1'!Y9:Y10)</f>
        <v>0</v>
      </c>
      <c r="X10" s="1">
        <f>SUM('пр.3 т.1'!Z9:Z10)</f>
        <v>0</v>
      </c>
      <c r="Y10" s="1">
        <f>SUM('пр.3 т.1'!AA9:AA10)</f>
        <v>0</v>
      </c>
      <c r="Z10" s="1">
        <f>SUM('пр.3 т.1'!AB9:AB10)</f>
        <v>0</v>
      </c>
      <c r="AA10" s="1">
        <f>SUM('пр.3 т.1'!AC9:AC10)</f>
        <v>0</v>
      </c>
      <c r="AB10" s="1">
        <f>SUM('пр.3 т.1'!AD9:AD10)</f>
        <v>0</v>
      </c>
      <c r="AC10" s="1">
        <f>SUM('пр.3 т.1'!AE9:AE10)</f>
        <v>0</v>
      </c>
      <c r="AD10" s="1">
        <f>SUM('пр.3 т.1'!AF9:AF10)</f>
        <v>0</v>
      </c>
      <c r="AE10" s="1">
        <f>SUM('пр.3 т.1'!AG9:AG10)</f>
        <v>0</v>
      </c>
      <c r="AF10" s="1"/>
      <c r="AG10" s="26" t="e">
        <f t="shared" ref="AG10:AG15" si="1">Z10/C10</f>
        <v>#DIV/0!</v>
      </c>
      <c r="AH10" s="27" t="e">
        <f t="shared" ref="AH10:AH15" si="2">Z10/AF10</f>
        <v>#DIV/0!</v>
      </c>
      <c r="AI10" s="1"/>
      <c r="AJ10" s="1">
        <f t="shared" ref="AJ10:AJ15" si="3">AF10-AI10</f>
        <v>0</v>
      </c>
      <c r="AK10" s="28"/>
      <c r="AL10" s="29" t="e">
        <f t="shared" ref="AL10:AL16" si="4">AH10/AK10</f>
        <v>#DIV/0!</v>
      </c>
      <c r="AM10" s="28" t="e">
        <f t="shared" ref="AM10:AM15" si="5">AK10-AH10</f>
        <v>#DIV/0!</v>
      </c>
      <c r="AN10" s="28" t="e">
        <f t="shared" ref="AN10:AN15" si="6">AM10*AF10*12/1000</f>
        <v>#DIV/0!</v>
      </c>
      <c r="AO10" s="28" t="e">
        <f t="shared" ref="AO10:AO15" si="7">AN10*1.302</f>
        <v>#DIV/0!</v>
      </c>
    </row>
    <row r="11" spans="1:41" s="30" customFormat="1" ht="20.25" x14ac:dyDescent="0.25">
      <c r="A11" s="55" t="s">
        <v>129</v>
      </c>
      <c r="B11" s="25" t="s">
        <v>54</v>
      </c>
      <c r="C11" s="1">
        <f>SUM('пр.3 т.1'!E11:E14)</f>
        <v>0</v>
      </c>
      <c r="D11" s="1">
        <f>SUM('пр.3 т.1'!F11:F14)</f>
        <v>0</v>
      </c>
      <c r="E11" s="1">
        <f>SUM('пр.3 т.1'!G11:G14)</f>
        <v>0</v>
      </c>
      <c r="F11" s="1">
        <f>SUM('пр.3 т.1'!H11:H14)</f>
        <v>0</v>
      </c>
      <c r="G11" s="1">
        <f>SUM('пр.3 т.1'!I11:I14)</f>
        <v>0</v>
      </c>
      <c r="H11" s="1">
        <f>SUM('пр.3 т.1'!J11:J14)</f>
        <v>0</v>
      </c>
      <c r="I11" s="1">
        <f>SUM('пр.3 т.1'!K11:K14)</f>
        <v>0</v>
      </c>
      <c r="J11" s="1">
        <f>SUM('пр.3 т.1'!L11:L14)</f>
        <v>0</v>
      </c>
      <c r="K11" s="1">
        <f>SUM('пр.3 т.1'!M11:M14)</f>
        <v>0</v>
      </c>
      <c r="L11" s="1">
        <f>SUM('пр.3 т.1'!N11:N14)</f>
        <v>0</v>
      </c>
      <c r="M11" s="1">
        <f>SUM('пр.3 т.1'!O11:O14)</f>
        <v>0</v>
      </c>
      <c r="N11" s="1">
        <f>SUM('пр.3 т.1'!P11:P14)</f>
        <v>0</v>
      </c>
      <c r="O11" s="1">
        <f>SUM('пр.3 т.1'!Q11:Q14)</f>
        <v>0</v>
      </c>
      <c r="P11" s="1">
        <f>SUM('пр.3 т.1'!R11:R14)</f>
        <v>0</v>
      </c>
      <c r="Q11" s="1">
        <f>SUM('пр.3 т.1'!S11:S14)</f>
        <v>0</v>
      </c>
      <c r="R11" s="1">
        <f>SUM('пр.3 т.1'!T11:T14)</f>
        <v>0</v>
      </c>
      <c r="S11" s="1">
        <f>SUM('пр.3 т.1'!U11:U14)</f>
        <v>0</v>
      </c>
      <c r="T11" s="1">
        <f>SUM('пр.3 т.1'!V11:V14)</f>
        <v>0</v>
      </c>
      <c r="U11" s="1">
        <f>SUM('пр.3 т.1'!W11:W14)</f>
        <v>0</v>
      </c>
      <c r="V11" s="1">
        <f>SUM('пр.3 т.1'!X11:X14)</f>
        <v>0</v>
      </c>
      <c r="W11" s="1">
        <f>SUM('пр.3 т.1'!Y11:Y14)</f>
        <v>0</v>
      </c>
      <c r="X11" s="1">
        <f>SUM('пр.3 т.1'!Z11:Z14)</f>
        <v>0</v>
      </c>
      <c r="Y11" s="1">
        <f>SUM('пр.3 т.1'!AA11:AA14)</f>
        <v>0</v>
      </c>
      <c r="Z11" s="1">
        <f>SUM('пр.3 т.1'!AB11:AB14)</f>
        <v>0</v>
      </c>
      <c r="AA11" s="1">
        <f>SUM('пр.3 т.1'!AC11:AC14)</f>
        <v>0</v>
      </c>
      <c r="AB11" s="1">
        <f>SUM('пр.3 т.1'!AD11:AD14)</f>
        <v>0</v>
      </c>
      <c r="AC11" s="1">
        <f>SUM('пр.3 т.1'!AE11:AE14)</f>
        <v>0</v>
      </c>
      <c r="AD11" s="1">
        <f>SUM('пр.3 т.1'!AF11:AF14)</f>
        <v>0</v>
      </c>
      <c r="AE11" s="1">
        <f>SUM('пр.3 т.1'!AG11:AG14)</f>
        <v>0</v>
      </c>
      <c r="AF11" s="1"/>
      <c r="AG11" s="26" t="e">
        <f t="shared" si="1"/>
        <v>#DIV/0!</v>
      </c>
      <c r="AH11" s="27" t="e">
        <f t="shared" si="2"/>
        <v>#DIV/0!</v>
      </c>
      <c r="AI11" s="1"/>
      <c r="AJ11" s="1">
        <f t="shared" si="3"/>
        <v>0</v>
      </c>
      <c r="AK11" s="28"/>
      <c r="AL11" s="29" t="e">
        <f t="shared" si="4"/>
        <v>#DIV/0!</v>
      </c>
      <c r="AM11" s="28" t="e">
        <f t="shared" si="5"/>
        <v>#DIV/0!</v>
      </c>
      <c r="AN11" s="28" t="e">
        <f t="shared" si="6"/>
        <v>#DIV/0!</v>
      </c>
      <c r="AO11" s="28" t="e">
        <f t="shared" si="7"/>
        <v>#DIV/0!</v>
      </c>
    </row>
    <row r="12" spans="1:41" s="30" customFormat="1" ht="37.5" x14ac:dyDescent="0.25">
      <c r="A12" s="55" t="s">
        <v>130</v>
      </c>
      <c r="B12" s="25" t="s">
        <v>61</v>
      </c>
      <c r="C12" s="1">
        <f>SUM('пр.3 т.1'!E15:E19)</f>
        <v>0</v>
      </c>
      <c r="D12" s="1">
        <f>SUM('пр.3 т.1'!F15:F19)</f>
        <v>0</v>
      </c>
      <c r="E12" s="1">
        <f>SUM('пр.3 т.1'!G15:G19)</f>
        <v>0</v>
      </c>
      <c r="F12" s="1">
        <f>SUM('пр.3 т.1'!H15:H19)</f>
        <v>0</v>
      </c>
      <c r="G12" s="1">
        <f>SUM('пр.3 т.1'!I15:I19)</f>
        <v>0</v>
      </c>
      <c r="H12" s="1">
        <f>SUM('пр.3 т.1'!J15:J19)</f>
        <v>0</v>
      </c>
      <c r="I12" s="1">
        <f>SUM('пр.3 т.1'!K15:K19)</f>
        <v>0</v>
      </c>
      <c r="J12" s="1">
        <f>SUM('пр.3 т.1'!L15:L19)</f>
        <v>0</v>
      </c>
      <c r="K12" s="1">
        <f>SUM('пр.3 т.1'!M15:M19)</f>
        <v>0</v>
      </c>
      <c r="L12" s="1">
        <f>SUM('пр.3 т.1'!N15:N19)</f>
        <v>0</v>
      </c>
      <c r="M12" s="1">
        <f>SUM('пр.3 т.1'!O15:O19)</f>
        <v>0</v>
      </c>
      <c r="N12" s="1">
        <f>SUM('пр.3 т.1'!P15:P19)</f>
        <v>0</v>
      </c>
      <c r="O12" s="1">
        <f>SUM('пр.3 т.1'!Q15:Q19)</f>
        <v>0</v>
      </c>
      <c r="P12" s="1">
        <f>SUM('пр.3 т.1'!R15:R19)</f>
        <v>0</v>
      </c>
      <c r="Q12" s="1">
        <f>SUM('пр.3 т.1'!S15:S19)</f>
        <v>0</v>
      </c>
      <c r="R12" s="1">
        <f>SUM('пр.3 т.1'!T15:T19)</f>
        <v>0</v>
      </c>
      <c r="S12" s="1">
        <f>SUM('пр.3 т.1'!U15:U19)</f>
        <v>0</v>
      </c>
      <c r="T12" s="1">
        <f>SUM('пр.3 т.1'!V15:V19)</f>
        <v>0</v>
      </c>
      <c r="U12" s="1">
        <f>SUM('пр.3 т.1'!W15:W19)</f>
        <v>0</v>
      </c>
      <c r="V12" s="1">
        <f>SUM('пр.3 т.1'!X15:X19)</f>
        <v>0</v>
      </c>
      <c r="W12" s="1">
        <f>SUM('пр.3 т.1'!Y15:Y19)</f>
        <v>0</v>
      </c>
      <c r="X12" s="1">
        <f>SUM('пр.3 т.1'!Z15:Z19)</f>
        <v>0</v>
      </c>
      <c r="Y12" s="1">
        <f>SUM('пр.3 т.1'!AA15:AA19)</f>
        <v>0</v>
      </c>
      <c r="Z12" s="1">
        <f>SUM('пр.3 т.1'!AB15:AB19)</f>
        <v>0</v>
      </c>
      <c r="AA12" s="1">
        <f>SUM('пр.3 т.1'!AC15:AC19)</f>
        <v>0</v>
      </c>
      <c r="AB12" s="1">
        <f>SUM('пр.3 т.1'!AD15:AD19)</f>
        <v>0</v>
      </c>
      <c r="AC12" s="1">
        <f>SUM('пр.3 т.1'!AE15:AE19)</f>
        <v>0</v>
      </c>
      <c r="AD12" s="1">
        <f>SUM('пр.3 т.1'!AF15:AF19)</f>
        <v>0</v>
      </c>
      <c r="AE12" s="1">
        <f>SUM('пр.3 т.1'!AG15:AG19)</f>
        <v>0</v>
      </c>
      <c r="AF12" s="1"/>
      <c r="AG12" s="26" t="e">
        <f t="shared" si="1"/>
        <v>#DIV/0!</v>
      </c>
      <c r="AH12" s="27" t="e">
        <f t="shared" si="2"/>
        <v>#DIV/0!</v>
      </c>
      <c r="AI12" s="1"/>
      <c r="AJ12" s="1">
        <f t="shared" si="3"/>
        <v>0</v>
      </c>
      <c r="AK12" s="28"/>
      <c r="AL12" s="29" t="e">
        <f t="shared" si="4"/>
        <v>#DIV/0!</v>
      </c>
      <c r="AM12" s="28" t="e">
        <f t="shared" si="5"/>
        <v>#DIV/0!</v>
      </c>
      <c r="AN12" s="28" t="e">
        <f t="shared" si="6"/>
        <v>#DIV/0!</v>
      </c>
      <c r="AO12" s="28" t="e">
        <f t="shared" si="7"/>
        <v>#DIV/0!</v>
      </c>
    </row>
    <row r="13" spans="1:41" s="30" customFormat="1" ht="37.5" x14ac:dyDescent="0.25">
      <c r="A13" s="55" t="s">
        <v>131</v>
      </c>
      <c r="B13" s="25" t="s">
        <v>68</v>
      </c>
      <c r="C13" s="1">
        <f>SUM('пр.3 т.1'!E20)</f>
        <v>0</v>
      </c>
      <c r="D13" s="1">
        <f>SUM('пр.3 т.1'!F20)</f>
        <v>0</v>
      </c>
      <c r="E13" s="1">
        <f>SUM('пр.3 т.1'!G20)</f>
        <v>0</v>
      </c>
      <c r="F13" s="1">
        <f>SUM('пр.3 т.1'!H20)</f>
        <v>0</v>
      </c>
      <c r="G13" s="1">
        <f>SUM('пр.3 т.1'!I20)</f>
        <v>0</v>
      </c>
      <c r="H13" s="1">
        <f>SUM('пр.3 т.1'!J20)</f>
        <v>0</v>
      </c>
      <c r="I13" s="1">
        <f>SUM('пр.3 т.1'!K20)</f>
        <v>0</v>
      </c>
      <c r="J13" s="1">
        <f>SUM('пр.3 т.1'!L20)</f>
        <v>0</v>
      </c>
      <c r="K13" s="1">
        <f>SUM('пр.3 т.1'!M20)</f>
        <v>0</v>
      </c>
      <c r="L13" s="1">
        <f>SUM('пр.3 т.1'!N20)</f>
        <v>0</v>
      </c>
      <c r="M13" s="1">
        <f>SUM('пр.3 т.1'!O20)</f>
        <v>0</v>
      </c>
      <c r="N13" s="1">
        <f>SUM('пр.3 т.1'!P20)</f>
        <v>0</v>
      </c>
      <c r="O13" s="1">
        <f>SUM('пр.3 т.1'!Q20)</f>
        <v>0</v>
      </c>
      <c r="P13" s="1">
        <f>SUM('пр.3 т.1'!R20)</f>
        <v>0</v>
      </c>
      <c r="Q13" s="1">
        <f>SUM('пр.3 т.1'!S20)</f>
        <v>0</v>
      </c>
      <c r="R13" s="1">
        <f>SUM('пр.3 т.1'!T20)</f>
        <v>0</v>
      </c>
      <c r="S13" s="1">
        <f>SUM('пр.3 т.1'!U20)</f>
        <v>0</v>
      </c>
      <c r="T13" s="1">
        <f>SUM('пр.3 т.1'!V20)</f>
        <v>0</v>
      </c>
      <c r="U13" s="1">
        <f>SUM('пр.3 т.1'!W20)</f>
        <v>0</v>
      </c>
      <c r="V13" s="1">
        <f>SUM('пр.3 т.1'!X20)</f>
        <v>0</v>
      </c>
      <c r="W13" s="1">
        <f>SUM('пр.3 т.1'!Y20)</f>
        <v>0</v>
      </c>
      <c r="X13" s="1">
        <f>SUM('пр.3 т.1'!Z20)</f>
        <v>0</v>
      </c>
      <c r="Y13" s="1">
        <f>SUM('пр.3 т.1'!AA20)</f>
        <v>0</v>
      </c>
      <c r="Z13" s="1">
        <f>SUM('пр.3 т.1'!AB20)</f>
        <v>0</v>
      </c>
      <c r="AA13" s="1">
        <f>SUM('пр.3 т.1'!AC20)</f>
        <v>0</v>
      </c>
      <c r="AB13" s="1">
        <f>SUM('пр.3 т.1'!AD20)</f>
        <v>0</v>
      </c>
      <c r="AC13" s="1">
        <f>SUM('пр.3 т.1'!AE20)</f>
        <v>0</v>
      </c>
      <c r="AD13" s="1">
        <f>SUM('пр.3 т.1'!AF20)</f>
        <v>0</v>
      </c>
      <c r="AE13" s="1">
        <f>SUM('пр.3 т.1'!AG20)</f>
        <v>0</v>
      </c>
      <c r="AF13" s="1"/>
      <c r="AG13" s="26" t="e">
        <f t="shared" si="1"/>
        <v>#DIV/0!</v>
      </c>
      <c r="AH13" s="27" t="e">
        <f t="shared" si="2"/>
        <v>#DIV/0!</v>
      </c>
      <c r="AI13" s="1"/>
      <c r="AJ13" s="1">
        <f t="shared" si="3"/>
        <v>0</v>
      </c>
      <c r="AK13" s="28"/>
      <c r="AL13" s="29" t="e">
        <f t="shared" si="4"/>
        <v>#DIV/0!</v>
      </c>
      <c r="AM13" s="28" t="e">
        <f t="shared" si="5"/>
        <v>#DIV/0!</v>
      </c>
      <c r="AN13" s="28" t="e">
        <f t="shared" si="6"/>
        <v>#DIV/0!</v>
      </c>
      <c r="AO13" s="28" t="e">
        <f t="shared" si="7"/>
        <v>#DIV/0!</v>
      </c>
    </row>
    <row r="14" spans="1:41" s="30" customFormat="1" ht="37.5" x14ac:dyDescent="0.25">
      <c r="A14" s="55" t="s">
        <v>132</v>
      </c>
      <c r="B14" s="25" t="s">
        <v>154</v>
      </c>
      <c r="C14" s="1">
        <f>'пр.3 т.1'!E21</f>
        <v>0</v>
      </c>
      <c r="D14" s="1">
        <f>'пр.3 т.1'!F21</f>
        <v>0</v>
      </c>
      <c r="E14" s="1">
        <f>'пр.3 т.1'!G21</f>
        <v>0</v>
      </c>
      <c r="F14" s="1">
        <f>'пр.3 т.1'!H21</f>
        <v>0</v>
      </c>
      <c r="G14" s="1">
        <f>'пр.3 т.1'!I21</f>
        <v>0</v>
      </c>
      <c r="H14" s="1">
        <f>'пр.3 т.1'!J21</f>
        <v>0</v>
      </c>
      <c r="I14" s="1">
        <f>'пр.3 т.1'!K21</f>
        <v>0</v>
      </c>
      <c r="J14" s="1">
        <f>'пр.3 т.1'!L21</f>
        <v>0</v>
      </c>
      <c r="K14" s="1">
        <f>'пр.3 т.1'!M21</f>
        <v>0</v>
      </c>
      <c r="L14" s="1">
        <f>'пр.3 т.1'!N21</f>
        <v>0</v>
      </c>
      <c r="M14" s="1">
        <f>'пр.3 т.1'!O21</f>
        <v>0</v>
      </c>
      <c r="N14" s="1">
        <f>'пр.3 т.1'!P21</f>
        <v>0</v>
      </c>
      <c r="O14" s="1">
        <f>'пр.3 т.1'!Q21</f>
        <v>0</v>
      </c>
      <c r="P14" s="1">
        <f>'пр.3 т.1'!R21</f>
        <v>0</v>
      </c>
      <c r="Q14" s="1">
        <f>'пр.3 т.1'!S21</f>
        <v>0</v>
      </c>
      <c r="R14" s="1">
        <f>'пр.3 т.1'!T21</f>
        <v>0</v>
      </c>
      <c r="S14" s="1">
        <f>'пр.3 т.1'!U21</f>
        <v>0</v>
      </c>
      <c r="T14" s="1">
        <f>'пр.3 т.1'!V21</f>
        <v>0</v>
      </c>
      <c r="U14" s="1">
        <f>'пр.3 т.1'!W21</f>
        <v>0</v>
      </c>
      <c r="V14" s="1">
        <f>'пр.3 т.1'!X21</f>
        <v>0</v>
      </c>
      <c r="W14" s="1">
        <f>'пр.3 т.1'!Y21</f>
        <v>0</v>
      </c>
      <c r="X14" s="1">
        <f>'пр.3 т.1'!Z21</f>
        <v>0</v>
      </c>
      <c r="Y14" s="1">
        <f>'пр.3 т.1'!AA21</f>
        <v>0</v>
      </c>
      <c r="Z14" s="1">
        <f>'пр.3 т.1'!AB21</f>
        <v>0</v>
      </c>
      <c r="AA14" s="1">
        <f>'пр.3 т.1'!AC21</f>
        <v>0</v>
      </c>
      <c r="AB14" s="1">
        <f>'пр.3 т.1'!AD21</f>
        <v>0</v>
      </c>
      <c r="AC14" s="1">
        <f>'пр.3 т.1'!AE21</f>
        <v>0</v>
      </c>
      <c r="AD14" s="1">
        <f>'пр.3 т.1'!AF21</f>
        <v>0</v>
      </c>
      <c r="AE14" s="1">
        <f>'пр.3 т.1'!AG21</f>
        <v>0</v>
      </c>
      <c r="AF14" s="1"/>
      <c r="AG14" s="26" t="e">
        <f t="shared" si="1"/>
        <v>#DIV/0!</v>
      </c>
      <c r="AH14" s="27" t="e">
        <f t="shared" si="2"/>
        <v>#DIV/0!</v>
      </c>
      <c r="AI14" s="1"/>
      <c r="AJ14" s="1">
        <f t="shared" si="3"/>
        <v>0</v>
      </c>
      <c r="AK14" s="28"/>
      <c r="AL14" s="29" t="e">
        <f t="shared" si="4"/>
        <v>#DIV/0!</v>
      </c>
      <c r="AM14" s="28" t="e">
        <f t="shared" si="5"/>
        <v>#DIV/0!</v>
      </c>
      <c r="AN14" s="28" t="e">
        <f t="shared" si="6"/>
        <v>#DIV/0!</v>
      </c>
      <c r="AO14" s="28" t="e">
        <f t="shared" si="7"/>
        <v>#DIV/0!</v>
      </c>
    </row>
    <row r="15" spans="1:41" s="30" customFormat="1" ht="37.5" x14ac:dyDescent="0.25">
      <c r="A15" s="55" t="s">
        <v>133</v>
      </c>
      <c r="B15" s="25" t="s">
        <v>145</v>
      </c>
      <c r="C15" s="1">
        <f>SUM('пр.3 т.1'!E25:E27)</f>
        <v>0</v>
      </c>
      <c r="D15" s="1">
        <f>SUM('пр.3 т.1'!F25:F27)</f>
        <v>0</v>
      </c>
      <c r="E15" s="1">
        <f>SUM('пр.3 т.1'!G25:G27)</f>
        <v>0</v>
      </c>
      <c r="F15" s="1">
        <f>SUM('пр.3 т.1'!H25:H27)</f>
        <v>0</v>
      </c>
      <c r="G15" s="1">
        <f>SUM('пр.3 т.1'!I25:I27)</f>
        <v>0</v>
      </c>
      <c r="H15" s="1">
        <f>SUM('пр.3 т.1'!J25:J27)</f>
        <v>0</v>
      </c>
      <c r="I15" s="1">
        <f>SUM('пр.3 т.1'!K25:K27)</f>
        <v>0</v>
      </c>
      <c r="J15" s="1">
        <f>SUM('пр.3 т.1'!L25:L27)</f>
        <v>0</v>
      </c>
      <c r="K15" s="1">
        <f>SUM('пр.3 т.1'!M25:M27)</f>
        <v>0</v>
      </c>
      <c r="L15" s="1">
        <f>SUM('пр.3 т.1'!N25:N27)</f>
        <v>0</v>
      </c>
      <c r="M15" s="1">
        <f>SUM('пр.3 т.1'!O25:O27)</f>
        <v>0</v>
      </c>
      <c r="N15" s="1">
        <f>SUM('пр.3 т.1'!P25:P27)</f>
        <v>0</v>
      </c>
      <c r="O15" s="1">
        <f>SUM('пр.3 т.1'!Q25:Q27)</f>
        <v>0</v>
      </c>
      <c r="P15" s="1">
        <f>SUM('пр.3 т.1'!R25:R27)</f>
        <v>0</v>
      </c>
      <c r="Q15" s="1">
        <f>SUM('пр.3 т.1'!S25:S27)</f>
        <v>0</v>
      </c>
      <c r="R15" s="1">
        <f>SUM('пр.3 т.1'!T25:T27)</f>
        <v>0</v>
      </c>
      <c r="S15" s="1">
        <f>SUM('пр.3 т.1'!U25:U27)</f>
        <v>0</v>
      </c>
      <c r="T15" s="1">
        <f>SUM('пр.3 т.1'!V25:V27)</f>
        <v>0</v>
      </c>
      <c r="U15" s="1">
        <f>SUM('пр.3 т.1'!W25:W27)</f>
        <v>0</v>
      </c>
      <c r="V15" s="1">
        <f>SUM('пр.3 т.1'!X25:X27)</f>
        <v>0</v>
      </c>
      <c r="W15" s="1">
        <f>SUM('пр.3 т.1'!Y25:Y27)</f>
        <v>0</v>
      </c>
      <c r="X15" s="1">
        <f>SUM('пр.3 т.1'!Z25:Z27)</f>
        <v>0</v>
      </c>
      <c r="Y15" s="1">
        <f>SUM('пр.3 т.1'!AA25:AA27)</f>
        <v>0</v>
      </c>
      <c r="Z15" s="1">
        <f>SUM('пр.3 т.1'!AB25:AB27)</f>
        <v>0</v>
      </c>
      <c r="AA15" s="1">
        <f>SUM('пр.3 т.1'!AC25:AC27)</f>
        <v>0</v>
      </c>
      <c r="AB15" s="1">
        <f>SUM('пр.3 т.1'!AD25:AD27)</f>
        <v>0</v>
      </c>
      <c r="AC15" s="1">
        <f>SUM('пр.3 т.1'!AE25:AE27)</f>
        <v>0</v>
      </c>
      <c r="AD15" s="1">
        <f>SUM('пр.3 т.1'!AF25:AF27)</f>
        <v>0</v>
      </c>
      <c r="AE15" s="1">
        <f>SUM('пр.3 т.1'!AG25:AG27)</f>
        <v>0</v>
      </c>
      <c r="AF15" s="1"/>
      <c r="AG15" s="26" t="e">
        <f t="shared" si="1"/>
        <v>#DIV/0!</v>
      </c>
      <c r="AH15" s="27" t="e">
        <f t="shared" si="2"/>
        <v>#DIV/0!</v>
      </c>
      <c r="AI15" s="1"/>
      <c r="AJ15" s="1">
        <f t="shared" si="3"/>
        <v>0</v>
      </c>
      <c r="AK15" s="28"/>
      <c r="AL15" s="29" t="e">
        <f t="shared" si="4"/>
        <v>#DIV/0!</v>
      </c>
      <c r="AM15" s="28" t="e">
        <f t="shared" si="5"/>
        <v>#DIV/0!</v>
      </c>
      <c r="AN15" s="28" t="e">
        <f t="shared" si="6"/>
        <v>#DIV/0!</v>
      </c>
      <c r="AO15" s="28" t="e">
        <f t="shared" si="7"/>
        <v>#DIV/0!</v>
      </c>
    </row>
    <row r="16" spans="1:41" s="30" customFormat="1" ht="56.25" x14ac:dyDescent="0.25">
      <c r="A16" s="55" t="s">
        <v>134</v>
      </c>
      <c r="B16" s="25" t="s">
        <v>155</v>
      </c>
      <c r="C16" s="1">
        <f>SUM('пр.3 т.1'!E22:E24)</f>
        <v>0</v>
      </c>
      <c r="D16" s="1">
        <f>SUM('пр.3 т.1'!F22:F24)</f>
        <v>0</v>
      </c>
      <c r="E16" s="1">
        <f>SUM('пр.3 т.1'!G22:G24)</f>
        <v>0</v>
      </c>
      <c r="F16" s="1">
        <f>SUM('пр.3 т.1'!H22:H24)</f>
        <v>0</v>
      </c>
      <c r="G16" s="1">
        <f>SUM('пр.3 т.1'!I22:I24)</f>
        <v>0</v>
      </c>
      <c r="H16" s="1">
        <f>SUM('пр.3 т.1'!J22:J24)</f>
        <v>0</v>
      </c>
      <c r="I16" s="1">
        <f>SUM('пр.3 т.1'!K22:K24)</f>
        <v>0</v>
      </c>
      <c r="J16" s="1">
        <f>SUM('пр.3 т.1'!L22:L24)</f>
        <v>0</v>
      </c>
      <c r="K16" s="1">
        <f>SUM('пр.3 т.1'!M22:M24)</f>
        <v>0</v>
      </c>
      <c r="L16" s="1">
        <f>SUM('пр.3 т.1'!N22:N24)</f>
        <v>0</v>
      </c>
      <c r="M16" s="1">
        <f>SUM('пр.3 т.1'!O22:O24)</f>
        <v>0</v>
      </c>
      <c r="N16" s="1">
        <f>SUM('пр.3 т.1'!P22:P24)</f>
        <v>0</v>
      </c>
      <c r="O16" s="1">
        <f>SUM('пр.3 т.1'!Q22:Q24)</f>
        <v>0</v>
      </c>
      <c r="P16" s="1">
        <f>SUM('пр.3 т.1'!R22:R24)</f>
        <v>0</v>
      </c>
      <c r="Q16" s="1">
        <f>SUM('пр.3 т.1'!S22:S24)</f>
        <v>0</v>
      </c>
      <c r="R16" s="1">
        <f>SUM('пр.3 т.1'!T22:T24)</f>
        <v>0</v>
      </c>
      <c r="S16" s="1">
        <f>SUM('пр.3 т.1'!U22:U24)</f>
        <v>0</v>
      </c>
      <c r="T16" s="1">
        <f>SUM('пр.3 т.1'!V22:V24)</f>
        <v>0</v>
      </c>
      <c r="U16" s="1">
        <f>SUM('пр.3 т.1'!W22:W24)</f>
        <v>0</v>
      </c>
      <c r="V16" s="1">
        <f>SUM('пр.3 т.1'!X22:X24)</f>
        <v>0</v>
      </c>
      <c r="W16" s="1">
        <f>SUM('пр.3 т.1'!Y22:Y24)</f>
        <v>0</v>
      </c>
      <c r="X16" s="1">
        <f>SUM('пр.3 т.1'!Z22:Z24)</f>
        <v>0</v>
      </c>
      <c r="Y16" s="1">
        <f>SUM('пр.3 т.1'!AA22:AA24)</f>
        <v>0</v>
      </c>
      <c r="Z16" s="1">
        <f>SUM('пр.3 т.1'!AB22:AB24)</f>
        <v>0</v>
      </c>
      <c r="AA16" s="1">
        <f>SUM('пр.3 т.1'!AC22:AC24)</f>
        <v>0</v>
      </c>
      <c r="AB16" s="1">
        <f>SUM('пр.3 т.1'!AD22:AD24)</f>
        <v>0</v>
      </c>
      <c r="AC16" s="1">
        <f>SUM('пр.3 т.1'!AE22:AE24)</f>
        <v>0</v>
      </c>
      <c r="AD16" s="1">
        <f>SUM('пр.3 т.1'!AF22:AF24)</f>
        <v>0</v>
      </c>
      <c r="AE16" s="1">
        <f>SUM('пр.3 т.1'!AG22:AG24)</f>
        <v>0</v>
      </c>
      <c r="AF16" s="1"/>
      <c r="AG16" s="26" t="e">
        <f>Z16/C16</f>
        <v>#DIV/0!</v>
      </c>
      <c r="AH16" s="27" t="e">
        <f>Z16/AF16</f>
        <v>#DIV/0!</v>
      </c>
      <c r="AI16" s="1"/>
      <c r="AJ16" s="1">
        <f>AF16-AI16</f>
        <v>0</v>
      </c>
      <c r="AK16" s="28"/>
      <c r="AL16" s="29" t="e">
        <f t="shared" si="4"/>
        <v>#DIV/0!</v>
      </c>
      <c r="AM16" s="28" t="e">
        <f>AK16-AH16</f>
        <v>#DIV/0!</v>
      </c>
      <c r="AN16" s="28" t="e">
        <f>AM16*AF16*12/1000</f>
        <v>#DIV/0!</v>
      </c>
      <c r="AO16" s="2" t="e">
        <f>AN16*1.302</f>
        <v>#DIV/0!</v>
      </c>
    </row>
    <row r="17" spans="1:41" s="30" customFormat="1" ht="20.25" x14ac:dyDescent="0.25">
      <c r="A17" s="55" t="s">
        <v>135</v>
      </c>
      <c r="B17" s="25" t="s">
        <v>151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6"/>
      <c r="AH17" s="27"/>
      <c r="AI17" s="1"/>
      <c r="AJ17" s="1"/>
      <c r="AK17" s="28"/>
      <c r="AL17" s="29"/>
      <c r="AM17" s="28"/>
      <c r="AN17" s="28"/>
      <c r="AO17" s="2"/>
    </row>
    <row r="18" spans="1:41" s="30" customFormat="1" ht="75" x14ac:dyDescent="0.25">
      <c r="A18" s="55" t="s">
        <v>136</v>
      </c>
      <c r="B18" s="31" t="s">
        <v>100</v>
      </c>
      <c r="C18" s="2">
        <f>C10+C11+C16</f>
        <v>0</v>
      </c>
      <c r="D18" s="2">
        <f t="shared" ref="D18:AE18" si="8">D10+D11+D16</f>
        <v>0</v>
      </c>
      <c r="E18" s="2">
        <f t="shared" si="8"/>
        <v>0</v>
      </c>
      <c r="F18" s="2">
        <f t="shared" si="8"/>
        <v>0</v>
      </c>
      <c r="G18" s="2">
        <f t="shared" si="8"/>
        <v>0</v>
      </c>
      <c r="H18" s="2">
        <f t="shared" si="8"/>
        <v>0</v>
      </c>
      <c r="I18" s="2">
        <f t="shared" si="8"/>
        <v>0</v>
      </c>
      <c r="J18" s="2">
        <f t="shared" si="8"/>
        <v>0</v>
      </c>
      <c r="K18" s="2">
        <f t="shared" si="8"/>
        <v>0</v>
      </c>
      <c r="L18" s="2">
        <f t="shared" si="8"/>
        <v>0</v>
      </c>
      <c r="M18" s="2">
        <f t="shared" si="8"/>
        <v>0</v>
      </c>
      <c r="N18" s="2">
        <f t="shared" si="8"/>
        <v>0</v>
      </c>
      <c r="O18" s="2">
        <f t="shared" si="8"/>
        <v>0</v>
      </c>
      <c r="P18" s="2">
        <f t="shared" si="8"/>
        <v>0</v>
      </c>
      <c r="Q18" s="2">
        <f t="shared" si="8"/>
        <v>0</v>
      </c>
      <c r="R18" s="2">
        <f t="shared" si="8"/>
        <v>0</v>
      </c>
      <c r="S18" s="2">
        <f t="shared" si="8"/>
        <v>0</v>
      </c>
      <c r="T18" s="2">
        <f t="shared" si="8"/>
        <v>0</v>
      </c>
      <c r="U18" s="2">
        <f t="shared" si="8"/>
        <v>0</v>
      </c>
      <c r="V18" s="2">
        <f t="shared" si="8"/>
        <v>0</v>
      </c>
      <c r="W18" s="2">
        <f t="shared" si="8"/>
        <v>0</v>
      </c>
      <c r="X18" s="2">
        <f t="shared" si="8"/>
        <v>0</v>
      </c>
      <c r="Y18" s="2">
        <f t="shared" si="8"/>
        <v>0</v>
      </c>
      <c r="Z18" s="2">
        <f t="shared" si="8"/>
        <v>0</v>
      </c>
      <c r="AA18" s="2">
        <f t="shared" si="8"/>
        <v>0</v>
      </c>
      <c r="AB18" s="2">
        <f t="shared" si="8"/>
        <v>0</v>
      </c>
      <c r="AC18" s="2">
        <f t="shared" si="8"/>
        <v>0</v>
      </c>
      <c r="AD18" s="2">
        <f t="shared" si="8"/>
        <v>0</v>
      </c>
      <c r="AE18" s="2">
        <f t="shared" si="8"/>
        <v>0</v>
      </c>
      <c r="AF18" s="2">
        <f>AF10+AF11+AF16</f>
        <v>0</v>
      </c>
      <c r="AG18" s="26" t="e">
        <f>Z18/C18</f>
        <v>#DIV/0!</v>
      </c>
      <c r="AH18" s="2" t="e">
        <f>AH10+AH11+AH16</f>
        <v>#DIV/0!</v>
      </c>
      <c r="AI18" s="2">
        <f>AI10+AI11+AI16</f>
        <v>0</v>
      </c>
      <c r="AJ18" s="2">
        <f>AJ10+AJ11+AJ16</f>
        <v>0</v>
      </c>
      <c r="AK18" s="2"/>
      <c r="AL18" s="29" t="e">
        <f>AH18/AK18</f>
        <v>#DIV/0!</v>
      </c>
      <c r="AM18" s="28" t="e">
        <f>AK18-AH18</f>
        <v>#DIV/0!</v>
      </c>
      <c r="AN18" s="28" t="e">
        <f>AM18*AF18*12/1000</f>
        <v>#DIV/0!</v>
      </c>
      <c r="AO18" s="2" t="e">
        <f>AN18*1.302</f>
        <v>#DIV/0!</v>
      </c>
    </row>
    <row r="19" spans="1:41" ht="58.5" customHeight="1" x14ac:dyDescent="0.4">
      <c r="A19" s="32"/>
      <c r="B19" s="32"/>
      <c r="C19" s="32"/>
      <c r="D19" s="32"/>
      <c r="W19" s="83" t="s">
        <v>45</v>
      </c>
      <c r="X19" s="83"/>
      <c r="Y19" s="83"/>
      <c r="Z19" s="34"/>
      <c r="AA19" s="35"/>
      <c r="AB19" s="36"/>
      <c r="AC19" s="80"/>
      <c r="AD19" s="80"/>
    </row>
    <row r="20" spans="1:41" ht="21" customHeight="1" x14ac:dyDescent="0.4">
      <c r="A20" s="32"/>
      <c r="B20" s="32"/>
      <c r="C20" s="32"/>
      <c r="D20" s="32"/>
      <c r="W20" s="34"/>
      <c r="X20" s="38"/>
      <c r="Y20" s="38"/>
      <c r="Z20" s="38"/>
      <c r="AA20" s="39" t="s">
        <v>113</v>
      </c>
      <c r="AB20" s="40"/>
      <c r="AC20" s="78" t="s">
        <v>114</v>
      </c>
      <c r="AD20" s="78"/>
    </row>
    <row r="21" spans="1:41" ht="21.75" customHeight="1" x14ac:dyDescent="0.35">
      <c r="A21" s="36"/>
      <c r="B21" s="36"/>
      <c r="C21" s="36"/>
      <c r="D21" s="36"/>
      <c r="W21" s="79" t="s">
        <v>97</v>
      </c>
      <c r="X21" s="79"/>
      <c r="Y21" s="79"/>
      <c r="Z21" s="79"/>
      <c r="AA21" s="41"/>
      <c r="AB21" s="40"/>
      <c r="AC21" s="80"/>
      <c r="AD21" s="80"/>
    </row>
    <row r="22" spans="1:41" ht="23.25" customHeight="1" x14ac:dyDescent="0.35">
      <c r="A22" s="36"/>
      <c r="B22" s="36"/>
      <c r="C22" s="36"/>
      <c r="D22" s="36"/>
      <c r="W22" s="34"/>
      <c r="X22" s="38"/>
      <c r="Y22" s="38"/>
      <c r="Z22" s="38"/>
      <c r="AA22" s="39" t="s">
        <v>113</v>
      </c>
      <c r="AB22" s="40"/>
      <c r="AC22" s="78" t="s">
        <v>114</v>
      </c>
      <c r="AD22" s="78"/>
    </row>
    <row r="23" spans="1:41" ht="18.75" customHeight="1" x14ac:dyDescent="0.35">
      <c r="A23" s="36"/>
      <c r="B23" s="36"/>
      <c r="C23" s="36"/>
      <c r="D23" s="36"/>
      <c r="W23" s="79" t="s">
        <v>115</v>
      </c>
      <c r="X23" s="79"/>
      <c r="Y23" s="79"/>
      <c r="Z23" s="79"/>
      <c r="AA23" s="41"/>
      <c r="AB23" s="40"/>
      <c r="AC23" s="80"/>
      <c r="AD23" s="80"/>
    </row>
    <row r="24" spans="1:41" ht="21.75" customHeight="1" x14ac:dyDescent="0.35">
      <c r="W24" s="34"/>
      <c r="X24" s="34"/>
      <c r="Y24" s="34"/>
      <c r="Z24" s="34"/>
      <c r="AA24" s="39" t="s">
        <v>113</v>
      </c>
      <c r="AB24" s="40"/>
      <c r="AC24" s="78" t="s">
        <v>114</v>
      </c>
      <c r="AD24" s="78"/>
    </row>
    <row r="25" spans="1:41" ht="23.25" customHeight="1" x14ac:dyDescent="0.35">
      <c r="W25" s="82" t="s">
        <v>116</v>
      </c>
      <c r="X25" s="82"/>
      <c r="Y25" s="82"/>
      <c r="Z25" s="82"/>
      <c r="AA25" s="36"/>
      <c r="AB25" s="36"/>
      <c r="AC25" s="36"/>
    </row>
    <row r="26" spans="1:41" ht="23.25" x14ac:dyDescent="0.35">
      <c r="I26" s="42"/>
      <c r="J26" s="43"/>
      <c r="K26" s="43"/>
      <c r="L26" s="43"/>
      <c r="M26" s="36"/>
      <c r="N26" s="36"/>
      <c r="O26" s="36"/>
    </row>
    <row r="27" spans="1:41" ht="23.25" x14ac:dyDescent="0.35">
      <c r="I27" s="42"/>
      <c r="J27" s="43"/>
      <c r="K27" s="43"/>
      <c r="L27" s="43"/>
      <c r="M27" s="36"/>
      <c r="N27" s="36"/>
      <c r="O27" s="36"/>
    </row>
  </sheetData>
  <sheetProtection selectLockedCells="1" selectUnlockedCells="1"/>
  <mergeCells count="10">
    <mergeCell ref="W25:Z25"/>
    <mergeCell ref="AC22:AD22"/>
    <mergeCell ref="AC23:AD23"/>
    <mergeCell ref="AC24:AD24"/>
    <mergeCell ref="W19:Y19"/>
    <mergeCell ref="W21:Z21"/>
    <mergeCell ref="W23:Z23"/>
    <mergeCell ref="AC20:AD20"/>
    <mergeCell ref="AC19:AD19"/>
    <mergeCell ref="AC21:AD21"/>
  </mergeCells>
  <phoneticPr fontId="32" type="noConversion"/>
  <conditionalFormatting sqref="A8:A17">
    <cfRule type="expression" dxfId="20" priority="31" stopIfTrue="1">
      <formula>NA()</formula>
    </cfRule>
    <cfRule type="expression" dxfId="19" priority="32" stopIfTrue="1">
      <formula>NA()</formula>
    </cfRule>
    <cfRule type="expression" dxfId="18" priority="33" stopIfTrue="1">
      <formula>NA()</formula>
    </cfRule>
  </conditionalFormatting>
  <conditionalFormatting sqref="A6:AE6 A7:AO7 B10:AJ17">
    <cfRule type="expression" dxfId="17" priority="304" stopIfTrue="1">
      <formula>NA()</formula>
    </cfRule>
    <cfRule type="expression" dxfId="16" priority="305" stopIfTrue="1">
      <formula>NA()</formula>
    </cfRule>
    <cfRule type="expression" dxfId="15" priority="306" stopIfTrue="1">
      <formula>NA()</formula>
    </cfRule>
  </conditionalFormatting>
  <conditionalFormatting sqref="A18:AK18">
    <cfRule type="expression" dxfId="14" priority="7" stopIfTrue="1">
      <formula>NA()</formula>
    </cfRule>
    <cfRule type="expression" dxfId="13" priority="8" stopIfTrue="1">
      <formula>NA()</formula>
    </cfRule>
    <cfRule type="expression" dxfId="12" priority="9" stopIfTrue="1">
      <formula>NA()</formula>
    </cfRule>
  </conditionalFormatting>
  <conditionalFormatting sqref="B8:AO9">
    <cfRule type="expression" dxfId="11" priority="1" stopIfTrue="1">
      <formula>NA()</formula>
    </cfRule>
    <cfRule type="expression" dxfId="10" priority="2" stopIfTrue="1">
      <formula>NA()</formula>
    </cfRule>
    <cfRule type="expression" dxfId="9" priority="3" stopIfTrue="1">
      <formula>NA()</formula>
    </cfRule>
  </conditionalFormatting>
  <conditionalFormatting sqref="AK10:AK17">
    <cfRule type="expression" dxfId="8" priority="13" stopIfTrue="1">
      <formula>HasError()</formula>
    </cfRule>
    <cfRule type="expression" dxfId="7" priority="14" stopIfTrue="1">
      <formula>LockedByCondition()</formula>
    </cfRule>
    <cfRule type="expression" dxfId="6" priority="15" stopIfTrue="1">
      <formula>Locked()</formula>
    </cfRule>
  </conditionalFormatting>
  <conditionalFormatting sqref="AO10:AO15 AL10:AN18">
    <cfRule type="expression" dxfId="5" priority="250" stopIfTrue="1">
      <formula>HasError()</formula>
    </cfRule>
    <cfRule type="expression" dxfId="4" priority="251" stopIfTrue="1">
      <formula>LockedByCondition()</formula>
    </cfRule>
    <cfRule type="expression" dxfId="3" priority="252" stopIfTrue="1">
      <formula>Locked()</formula>
    </cfRule>
  </conditionalFormatting>
  <conditionalFormatting sqref="AO16:AO18">
    <cfRule type="expression" dxfId="2" priority="178" stopIfTrue="1">
      <formula>NA()</formula>
    </cfRule>
    <cfRule type="expression" dxfId="1" priority="179" stopIfTrue="1">
      <formula>NA()</formula>
    </cfRule>
    <cfRule type="expression" dxfId="0" priority="180" stopIfTrue="1">
      <formula>NA()</formula>
    </cfRule>
  </conditionalFormatting>
  <pageMargins left="0.56000000000000005" right="0.19685039370078741" top="0.23622047244094491" bottom="0.19685039370078741" header="0.23622047244094491" footer="0.19685039370078741"/>
  <pageSetup paperSize="9" scale="48" firstPageNumber="0" orientation="landscape" verticalDpi="300" r:id="rId1"/>
  <headerFooter alignWithMargins="0"/>
  <colBreaks count="2" manualBreakCount="2">
    <brk id="17" max="25" man="1"/>
    <brk id="31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пр.3 т.1</vt:lpstr>
      <vt:lpstr>пр.3 т.2</vt:lpstr>
      <vt:lpstr>'пр.3 т.1'!Заголовки_для_печати</vt:lpstr>
      <vt:lpstr>'пр.3 т.2'!Заголовки_для_печати</vt:lpstr>
      <vt:lpstr>'пр.3 т.1'!Область_печати</vt:lpstr>
      <vt:lpstr>'пр.3 т.2'!Область_печати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Калашникова Ирина</dc:creator>
  <cp:lastModifiedBy>Калашникова Ирина</cp:lastModifiedBy>
  <cp:lastPrinted>2023-04-29T11:38:15Z</cp:lastPrinted>
  <dcterms:created xsi:type="dcterms:W3CDTF">2019-05-15T09:13:20Z</dcterms:created>
  <dcterms:modified xsi:type="dcterms:W3CDTF">2023-05-02T04:42:40Z</dcterms:modified>
</cp:coreProperties>
</file>