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4" i="90"/>
  <c r="D23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F60" s="1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I60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I22" s="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F37" s="1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I22" s="1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F37" i="69" l="1"/>
  <c r="I37"/>
  <c r="F22"/>
  <c r="F7"/>
  <c r="F60" i="71"/>
  <c r="I60"/>
  <c r="I37"/>
  <c r="F22"/>
  <c r="F60" i="70"/>
  <c r="I60"/>
  <c r="I37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<sst xmlns="http://schemas.openxmlformats.org/spreadsheetml/2006/main" count="2875" uniqueCount="740">
  <si>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</si>
  <si>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</si>
  <si>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</si>
  <si>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</si>
  <si>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</si>
  <si>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</si>
  <si>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</si>
  <si>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</si>
  <si>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</si>
  <si>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</si>
  <si>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</si>
  <si>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</si>
  <si>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</si>
  <si>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</si>
  <si>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</si>
  <si>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</si>
  <si>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</si>
  <si>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</si>
  <si>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</si>
  <si>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</si>
  <si>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</si>
  <si>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</si>
  <si>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</si>
  <si>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</si>
  <si>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</si>
  <si>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</si>
  <si>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</si>
  <si>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</si>
  <si>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</si>
  <si>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</si>
  <si>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</si>
  <si>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</si>
  <si>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</si>
  <si>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</si>
  <si>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</si>
  <si>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</si>
  <si>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</si>
  <si>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</si>
  <si>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</si>
  <si>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</si>
  <si>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</si>
  <si>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</si>
  <si>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</si>
  <si>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</si>
  <si>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</si>
  <si>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</si>
  <si>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</si>
  <si>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</si>
  <si>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</si>
  <si>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</si>
  <si>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</si>
  <si>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</si>
  <si>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</si>
  <si>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</si>
  <si>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</si>
  <si>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</si>
  <si>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</si>
  <si>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</si>
  <si>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</si>
  <si>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</si>
  <si>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</si>
  <si>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</si>
  <si>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</si>
  <si>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</si>
  <si>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</si>
  <si>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</si>
  <si>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</si>
  <si>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</si>
  <si>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</si>
  <si>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</si>
  <si>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</si>
  <si>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</si>
  <si>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</si>
  <si>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</si>
  <si>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</si>
  <si>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</si>
  <si>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</si>
  <si>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</si>
  <si>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</si>
  <si>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</si>
  <si>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</si>
  <si>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</si>
  <si>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"КАМЫЗЯКСКАЯ РБ"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</si>
  <si>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</si>
  <si>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</si>
  <si>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</si>
  <si>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</si>
  <si>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</si>
  <si>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</si>
  <si>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</si>
  <si>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</si>
  <si>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</si>
  <si>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</si>
  <si>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</si>
  <si>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</si>
  <si>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</si>
  <si>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</si>
  <si>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</si>
  <si>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</si>
  <si>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</si>
  <si>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</si>
  <si>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</si>
  <si>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</si>
  <si>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</si>
  <si>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</si>
  <si>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</si>
  <si>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</si>
  <si>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</si>
  <si>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</si>
  <si>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</si>
  <si>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</si>
  <si>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</si>
  <si>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</si>
  <si>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</si>
  <si>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</si>
  <si>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</si>
  <si>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</si>
  <si>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</si>
  <si>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</si>
  <si>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</si>
  <si>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</si>
  <si>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</si>
  <si>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</si>
  <si>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</si>
  <si>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</si>
  <si>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</si>
  <si>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</si>
  <si>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</si>
  <si>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</si>
  <si>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</si>
  <si>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</si>
  <si>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</si>
  <si>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</si>
  <si>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</si>
  <si>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</si>
  <si>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</si>
  <si>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</si>
  <si>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</si>
  <si>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</si>
  <si>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</si>
  <si>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</si>
  <si>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</si>
  <si>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</si>
  <si>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</si>
  <si>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</si>
  <si>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</si>
  <si>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</si>
  <si>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</si>
  <si>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</si>
  <si>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</si>
  <si>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</si>
  <si>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</si>
  <si>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</si>
  <si>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</si>
  <si>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</si>
  <si>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</si>
  <si>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</si>
  <si>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</si>
  <si>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</si>
  <si>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</si>
  <si>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</si>
  <si>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</si>
  <si>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</si>
  <si>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</si>
  <si>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</si>
  <si>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</si>
  <si>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</si>
  <si>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</si>
  <si>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</si>
  <si>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</si>
  <si>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</si>
  <si>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</si>
  <si>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</si>
  <si>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</si>
  <si>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</si>
  <si>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</si>
  <si>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</si>
  <si>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</si>
  <si>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</si>
  <si>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</si>
  <si>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</si>
  <si>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</si>
  <si>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</si>
  <si>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</si>
  <si>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</si>
  <si>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</si>
  <si>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</si>
  <si>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</si>
  <si>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</si>
  <si>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</si>
  <si>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</si>
  <si>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</si>
  <si>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</si>
  <si>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</si>
  <si>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</si>
  <si>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</si>
  <si>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</si>
  <si>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</si>
  <si>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</si>
  <si>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</si>
  <si>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</si>
  <si>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</si>
  <si>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</si>
  <si>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</si>
  <si>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</si>
  <si>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</si>
  <si>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</si>
  <si>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</si>
  <si>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</si>
  <si>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</si>
  <si>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</si>
  <si>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</si>
  <si>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</si>
  <si>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</si>
  <si>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</si>
  <si>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</si>
  <si>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</si>
  <si>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</si>
  <si>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</si>
  <si>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</si>
  <si>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</si>
  <si>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</si>
  <si>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</si>
  <si>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</si>
  <si>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</si>
  <si>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</si>
  <si>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</si>
  <si>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</si>
  <si>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</si>
  <si>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</si>
  <si>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</si>
  <si>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</si>
  <si>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</si>
  <si>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</si>
  <si>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</si>
  <si>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</si>
  <si>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</si>
  <si>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</si>
  <si>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</si>
  <si>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</si>
  <si>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</si>
  <si>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</si>
  <si>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</si>
  <si>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</si>
  <si>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</si>
  <si>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</si>
  <si>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</si>
  <si>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</si>
  <si>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</si>
  <si>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</si>
  <si>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</si>
  <si>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</si>
  <si>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</si>
  <si>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</si>
  <si>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</si>
  <si>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</si>
  <si>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</si>
  <si>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</si>
  <si>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</si>
  <si>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</si>
  <si>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</si>
  <si>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</si>
  <si>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</si>
  <si>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</si>
  <si>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</si>
  <si>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</si>
  <si>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</si>
  <si>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</si>
  <si>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</si>
  <si>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</si>
  <si>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</si>
  <si>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</si>
  <si>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</si>
  <si>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</si>
  <si>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</si>
  <si>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</si>
  <si>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</si>
  <si>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</si>
  <si>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</si>
  <si>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</si>
  <si>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</si>
  <si>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</si>
  <si>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</si>
  <si>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</si>
  <si>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</si>
  <si>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</si>
  <si>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</si>
  <si>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</si>
  <si>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</si>
  <si>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</si>
  <si>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</si>
  <si>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</si>
  <si>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</si>
  <si>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</si>
  <si>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</si>
  <si>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</si>
  <si>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</si>
  <si>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</si>
  <si>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</si>
  <si>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</si>
  <si>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</si>
  <si>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</si>
  <si>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</si>
  <si>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</si>
  <si>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</si>
  <si>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</si>
  <si>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</si>
  <si>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</si>
  <si>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</si>
  <si>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</si>
  <si>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</si>
  <si>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</si>
  <si>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</si>
  <si>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</si>
  <si>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</si>
  <si>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</si>
  <si>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</si>
  <si>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</si>
  <si>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</si>
  <si>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</si>
  <si>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</si>
  <si>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</si>
  <si>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</si>
  <si>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</si>
  <si>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</si>
  <si>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</si>
  <si>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</si>
  <si>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</si>
  <si>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</si>
  <si>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</si>
  <si>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</si>
  <si>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</si>
  <si>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</si>
  <si>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</si>
  <si>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</si>
  <si>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</si>
  <si>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</si>
  <si>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</si>
  <si>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</si>
  <si>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</si>
  <si>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</si>
  <si>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</si>
  <si>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</si>
  <si>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</si>
  <si>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</si>
  <si>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</si>
  <si>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</si>
  <si>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</si>
  <si>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</si>
  <si>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</si>
  <si>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</si>
  <si>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</si>
  <si>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</si>
  <si>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</si>
  <si>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</si>
  <si>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</si>
  <si>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</si>
  <si>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</si>
  <si>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</si>
  <si>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</si>
  <si>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</si>
  <si>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</si>
  <si>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</si>
  <si>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</si>
  <si>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</si>
  <si>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</si>
  <si>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</si>
  <si>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</si>
  <si>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</si>
  <si>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</si>
  <si>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</si>
  <si>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</si>
  <si>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</si>
  <si>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</si>
  <si>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</si>
  <si>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</si>
  <si>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</si>
  <si>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</si>
  <si>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</si>
  <si>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</si>
  <si>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</si>
  <si>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</si>
  <si>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</si>
  <si>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</si>
  <si>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</si>
  <si>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</si>
  <si>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</si>
  <si>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</si>
  <si>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</si>
  <si>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</si>
  <si>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</si>
  <si>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</si>
  <si>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</si>
  <si>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</si>
  <si>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</si>
  <si>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</si>
  <si>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</si>
  <si>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</si>
  <si>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</si>
  <si>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</si>
  <si>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</si>
  <si>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</si>
  <si>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</si>
  <si>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</si>
  <si>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</si>
  <si>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</si>
  <si>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</si>
  <si>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</si>
  <si>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</si>
  <si>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</si>
  <si>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</si>
  <si>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</si>
  <si>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</si>
  <si>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</si>
  <si>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</si>
  <si>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</si>
  <si>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</si>
  <si>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</si>
  <si>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</si>
  <si>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</si>
  <si>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</si>
  <si>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</si>
  <si>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</si>
  <si>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</si>
  <si>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</si>
  <si>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</si>
  <si>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</si>
  <si>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</si>
  <si>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</si>
  <si>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</si>
  <si>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</si>
  <si>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</si>
  <si>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</si>
  <si>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</si>
  <si>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</si>
  <si>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</si>
  <si>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</si>
  <si>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</si>
  <si>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</si>
  <si>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</si>
  <si>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</si>
  <si>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</si>
  <si>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</si>
  <si>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</si>
  <si>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</si>
  <si>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</si>
  <si>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</si>
  <si>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</si>
  <si>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</si>
  <si>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</si>
  <si>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</si>
  <si>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</si>
  <si>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</si>
  <si>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</si>
  <si>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</si>
  <si>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</si>
  <si>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</si>
  <si>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</si>
  <si>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</si>
  <si>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</si>
  <si>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</si>
  <si>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</si>
  <si>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</si>
  <si>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</si>
  <si>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</si>
  <si>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</si>
  <si>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</si>
  <si>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</si>
  <si>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</si>
  <si>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</si>
  <si>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</si>
  <si>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</si>
  <si>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</si>
  <si>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</si>
  <si>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</si>
  <si>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</si>
  <si>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</si>
  <si>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</si>
  <si>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</si>
  <si>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</si>
  <si>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</si>
  <si>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</si>
  <si>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</si>
  <si>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</si>
  <si>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</si>
  <si>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</si>
  <si>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</si>
  <si>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</si>
  <si>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</si>
  <si>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</si>
  <si>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</si>
  <si>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</si>
  <si>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</si>
  <si>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</si>
  <si>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</si>
  <si>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</si>
  <si>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</si>
  <si>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</si>
  <si>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</si>
  <si>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</si>
  <si>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</si>
  <si>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</si>
  <si>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</si>
  <si>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</si>
  <si>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</si>
  <si>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</si>
  <si>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</si>
  <si>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</si>
  <si>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</si>
  <si>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</si>
  <si>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</si>
  <si>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</si>
  <si>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</si>
  <si>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</si>
  <si>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</si>
  <si>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</si>
  <si>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</si>
  <si>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</si>
  <si>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</si>
  <si>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</si>
  <si>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</si>
  <si>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</si>
  <si>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</si>
  <si>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</si>
  <si>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</si>
  <si>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</si>
  <si>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</si>
  <si>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</si>
  <si>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</si>
  <si>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</si>
  <si>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</si>
  <si>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</si>
  <si>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</si>
  <si>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</si>
  <si>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</si>
  <si>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</si>
  <si>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</si>
  <si>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</si>
  <si>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</si>
  <si>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</si>
  <si>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</si>
  <si>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</si>
  <si>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</si>
  <si>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</si>
  <si>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</si>
  <si>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</si>
  <si>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</si>
  <si>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</si>
  <si>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</si>
  <si>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</si>
  <si>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</si>
  <si>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</si>
  <si>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</si>
  <si>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</si>
  <si>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</si>
  <si>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</si>
  <si>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</si>
  <si>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</si>
  <si>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</si>
  <si>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</si>
  <si>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</si>
  <si>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</si>
  <si>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</si>
  <si>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</si>
  <si>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</si>
  <si>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</si>
  <si>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</si>
  <si>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</si>
  <si>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</si>
  <si>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</si>
  <si>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</si>
  <si>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</si>
  <si>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</si>
  <si>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</si>
  <si>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</si>
  <si>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</si>
  <si>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</si>
  <si>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</si>
  <si>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</si>
  <si>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</si>
  <si>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</si>
  <si>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</si>
  <si>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</si>
  <si>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</si>
  <si>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</si>
  <si>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</si>
  <si>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</si>
  <si>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</si>
  <si>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</si>
  <si>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</si>
  <si>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</si>
  <si>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</si>
  <si>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</si>
  <si>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</si>
  <si>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</si>
  <si>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</si>
  <si>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</si>
  <si>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</si>
  <si>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</si>
  <si>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</si>
  <si>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</si>
  <si>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</si>
  <si>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</si>
  <si>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</si>
  <si>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</si>
  <si>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</si>
  <si>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</si>
  <si>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</si>
  <si>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</si>
  <si>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</si>
  <si>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</si>
  <si>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</si>
  <si>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</si>
  <si>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</si>
  <si>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</si>
  <si>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</si>
  <si>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</si>
  <si>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</si>
  <si>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</si>
  <si>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</si>
  <si>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</si>
  <si>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</si>
  <si>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</si>
  <si>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</si>
  <si>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</si>
  <si>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</si>
  <si>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</si>
  <si>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</si>
  <si>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</si>
  <si>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</si>
  <si>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</si>
  <si>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</si>
  <si>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</si>
  <si>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</si>
  <si>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</si>
  <si>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</si>
  <si>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</si>
  <si>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</si>
  <si>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</si>
  <si>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</si>
  <si>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</si>
  <si>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</si>
  <si>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</si>
  <si>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</si>
  <si>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</si>
  <si>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</si>
  <si>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</si>
  <si>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</si>
  <si>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</si>
  <si>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</si>
  <si>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</si>
  <si>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</si>
  <si>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</si>
  <si>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</si>
  <si>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</si>
  <si>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</si>
  <si>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</si>
  <si>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</si>
  <si>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</si>
  <si>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</si>
  <si>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</si>
  <si>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</si>
  <si>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</si>
  <si>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</si>
  <si>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</si>
  <si>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</si>
  <si>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</si>
  <si>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</si>
  <si>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</si>
  <si>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</si>
  <si>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</si>
  <si>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</si>
  <si>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</si>
  <si>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</si>
  <si>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</si>
  <si>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</si>
  <si>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</si>
  <si>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</si>
  <si>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</si>
  <si>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</si>
  <si>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</si>
  <si>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</si>
  <si>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</si>
  <si>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</si>
  <si>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</si>
  <si>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</si>
  <si>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</si>
  <si>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</si>
  <si>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</si>
  <si>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</si>
  <si>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</si>
  <si>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</si>
  <si>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</si>
  <si>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</si>
  <si>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</si>
  <si>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</si>
  <si>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</si>
  <si>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</si>
  <si>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</si>
  <si>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</si>
  <si>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</si>
  <si>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</si>
  <si>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</si>
  <si>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</si>
  <si>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</si>
  <si>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</si>
  <si>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</si>
  <si>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</si>
  <si>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</si>
  <si>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</si>
  <si>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</si>
  <si>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</si>
  <si>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</si>
  <si>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</si>
  <si>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</si>
  <si>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</si>
  <si>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</si>
  <si>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</si>
  <si>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</si>
  <si>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</si>
  <si>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</si>
  <si>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</si>
  <si>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</si>
  <si>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</si>
  <si>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</si>
  <si>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</si>
  <si>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</si>
  <si>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инфекционным болезням</t>
  </si>
  <si>
    <t>кардиологии</t>
  </si>
  <si>
    <t>общей врачебной практике (семейной медицине)</t>
  </si>
  <si>
    <t>(ДН) САХАРНЫЙ ДИАБЕТ</t>
  </si>
  <si>
    <t>(ДН) ОНКОЛОГИЧЕСКИЕ ЗАБОЛЕВАНИЯ</t>
  </si>
  <si>
    <t>(ДН) БСК</t>
  </si>
  <si>
    <t>онкологии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</si>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</sst>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300041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3000</v>
      </c>
      <c r="H10" s="76">
        <v>2000</v>
      </c>
      <c r="I10" s="76">
        <v>1000</v>
      </c>
      <c r="J10" s="76">
        <v>3000</v>
      </c>
      <c r="K10" s="37">
        <v>3.8</v>
      </c>
      <c r="L10" s="38">
        <f t="shared" ref="L10:L41" si="2">ROUND(J10*K10,0)</f>
        <v>11400</v>
      </c>
      <c r="M10" s="39">
        <f t="shared" ref="M10:M41" si="3">F10+G10+L10</f>
        <v>14400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550</v>
      </c>
      <c r="R10" s="76">
        <v>500</v>
      </c>
      <c r="S10" s="76">
        <v>50</v>
      </c>
      <c r="T10" s="76">
        <v>400</v>
      </c>
      <c r="U10" s="37">
        <v>3.8</v>
      </c>
      <c r="V10" s="38">
        <f t="shared" ref="V10:V41" si="6">ROUND(T10*U10,0)</f>
        <v>1520</v>
      </c>
      <c r="W10" s="69">
        <f t="shared" ref="W10:W41" si="7">P10+Q10+V10</f>
        <v>2070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3550</v>
      </c>
      <c r="AB10" s="38">
        <f t="shared" ref="AB10:AB41" si="12">H10+R10</f>
        <v>2500</v>
      </c>
      <c r="AC10" s="38">
        <f t="shared" ref="AC10:AC41" si="13">I10+S10</f>
        <v>1050</v>
      </c>
      <c r="AD10" s="38">
        <f t="shared" ref="AD10:AD41" si="14">J10+T10</f>
        <v>3400</v>
      </c>
      <c r="AE10" s="38">
        <f t="shared" ref="AE10:AE41" si="15">L10+V10</f>
        <v>12920</v>
      </c>
      <c r="AF10" s="38">
        <f t="shared" ref="AF10:AF41" si="16">M10+W10</f>
        <v>16470</v>
      </c>
      <c r="AG10" s="105">
        <v>5282</v>
      </c>
      <c r="AH10" s="106">
        <f t="shared" ref="AH10:AH41" si="17">IFERROR(ROUND(AF10/AG10,0),"")</f>
        <v>3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6254</v>
      </c>
      <c r="H12" s="76">
        <v>5154</v>
      </c>
      <c r="I12" s="76">
        <v>1100</v>
      </c>
      <c r="J12" s="76">
        <v>8000</v>
      </c>
      <c r="K12" s="41">
        <v>2.5</v>
      </c>
      <c r="L12" s="44">
        <f t="shared" si="2"/>
        <v>20000</v>
      </c>
      <c r="M12" s="45">
        <f t="shared" si="3"/>
        <v>26254</v>
      </c>
      <c r="N12" s="82">
        <v>0</v>
      </c>
      <c r="O12" s="77">
        <v>0</v>
      </c>
      <c r="P12" s="3">
        <f t="shared" si="4"/>
        <v>0</v>
      </c>
      <c r="Q12" s="38">
        <f t="shared" si="5"/>
        <v>3200</v>
      </c>
      <c r="R12" s="76">
        <v>3000</v>
      </c>
      <c r="S12" s="76">
        <v>200</v>
      </c>
      <c r="T12" s="76">
        <v>1700</v>
      </c>
      <c r="U12" s="41">
        <v>2.5</v>
      </c>
      <c r="V12" s="44">
        <f t="shared" si="6"/>
        <v>4250</v>
      </c>
      <c r="W12" s="85">
        <f t="shared" si="7"/>
        <v>7450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9454</v>
      </c>
      <c r="AB12" s="44">
        <f t="shared" si="12"/>
        <v>8154</v>
      </c>
      <c r="AC12" s="44">
        <f t="shared" si="13"/>
        <v>1300</v>
      </c>
      <c r="AD12" s="44">
        <f t="shared" si="14"/>
        <v>9700</v>
      </c>
      <c r="AE12" s="44">
        <f t="shared" si="15"/>
        <v>24250</v>
      </c>
      <c r="AF12" s="44">
        <f t="shared" si="16"/>
        <v>33704</v>
      </c>
      <c r="AG12" s="107">
        <v>4670</v>
      </c>
      <c r="AH12" s="108">
        <f t="shared" si="17"/>
        <v>7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200</v>
      </c>
      <c r="H16" s="76">
        <v>0</v>
      </c>
      <c r="I16" s="76">
        <v>200</v>
      </c>
      <c r="J16" s="76">
        <v>200</v>
      </c>
      <c r="K16" s="41">
        <v>2.7</v>
      </c>
      <c r="L16" s="44">
        <f t="shared" si="2"/>
        <v>540</v>
      </c>
      <c r="M16" s="45">
        <f t="shared" si="3"/>
        <v>740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200</v>
      </c>
      <c r="AB16" s="44">
        <f t="shared" si="12"/>
        <v>0</v>
      </c>
      <c r="AC16" s="44">
        <f t="shared" si="13"/>
        <v>200</v>
      </c>
      <c r="AD16" s="44">
        <f t="shared" si="14"/>
        <v>200</v>
      </c>
      <c r="AE16" s="44">
        <f t="shared" si="15"/>
        <v>540</v>
      </c>
      <c r="AF16" s="44">
        <f t="shared" si="16"/>
        <v>740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150</v>
      </c>
      <c r="H17" s="76">
        <v>50</v>
      </c>
      <c r="I17" s="76">
        <v>100</v>
      </c>
      <c r="J17" s="76">
        <v>350</v>
      </c>
      <c r="K17" s="42">
        <v>4.2</v>
      </c>
      <c r="L17" s="44">
        <f t="shared" si="2"/>
        <v>1470</v>
      </c>
      <c r="M17" s="45">
        <f t="shared" si="3"/>
        <v>1620</v>
      </c>
      <c r="N17" s="82">
        <v>0</v>
      </c>
      <c r="O17" s="77">
        <v>0</v>
      </c>
      <c r="P17" s="3">
        <f t="shared" si="4"/>
        <v>0</v>
      </c>
      <c r="Q17" s="38">
        <f t="shared" si="5"/>
        <v>300</v>
      </c>
      <c r="R17" s="76">
        <v>200</v>
      </c>
      <c r="S17" s="76">
        <v>100</v>
      </c>
      <c r="T17" s="76">
        <v>100</v>
      </c>
      <c r="U17" s="42">
        <v>4.2</v>
      </c>
      <c r="V17" s="44">
        <f t="shared" si="6"/>
        <v>420</v>
      </c>
      <c r="W17" s="85">
        <f t="shared" si="7"/>
        <v>720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450</v>
      </c>
      <c r="AB17" s="44">
        <f t="shared" si="12"/>
        <v>250</v>
      </c>
      <c r="AC17" s="44">
        <f t="shared" si="13"/>
        <v>200</v>
      </c>
      <c r="AD17" s="44">
        <f t="shared" si="14"/>
        <v>450</v>
      </c>
      <c r="AE17" s="44">
        <f t="shared" si="15"/>
        <v>1890</v>
      </c>
      <c r="AF17" s="44">
        <f t="shared" si="16"/>
        <v>2340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800</v>
      </c>
      <c r="H19" s="76">
        <v>300</v>
      </c>
      <c r="I19" s="76">
        <v>500</v>
      </c>
      <c r="J19" s="76">
        <v>1000</v>
      </c>
      <c r="K19" s="41">
        <v>2.4</v>
      </c>
      <c r="L19" s="44">
        <f t="shared" si="2"/>
        <v>2400</v>
      </c>
      <c r="M19" s="45">
        <f t="shared" si="3"/>
        <v>3200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800</v>
      </c>
      <c r="AB19" s="44">
        <f t="shared" si="12"/>
        <v>300</v>
      </c>
      <c r="AC19" s="44">
        <f t="shared" si="13"/>
        <v>500</v>
      </c>
      <c r="AD19" s="44">
        <f t="shared" si="14"/>
        <v>1000</v>
      </c>
      <c r="AE19" s="44">
        <f t="shared" si="15"/>
        <v>2400</v>
      </c>
      <c r="AF19" s="44">
        <f t="shared" si="16"/>
        <v>3200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1055</v>
      </c>
      <c r="H23" s="76">
        <v>0</v>
      </c>
      <c r="I23" s="76">
        <v>1055</v>
      </c>
      <c r="J23" s="76">
        <v>1500</v>
      </c>
      <c r="K23" s="41">
        <v>3.1</v>
      </c>
      <c r="L23" s="44">
        <f t="shared" si="2"/>
        <v>4650</v>
      </c>
      <c r="M23" s="45">
        <f t="shared" si="3"/>
        <v>5705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1055</v>
      </c>
      <c r="AB23" s="44">
        <f t="shared" si="12"/>
        <v>0</v>
      </c>
      <c r="AC23" s="44">
        <f t="shared" si="13"/>
        <v>1055</v>
      </c>
      <c r="AD23" s="44">
        <f t="shared" si="14"/>
        <v>1500</v>
      </c>
      <c r="AE23" s="44">
        <f t="shared" si="15"/>
        <v>4650</v>
      </c>
      <c r="AF23" s="44">
        <f t="shared" si="16"/>
        <v>5705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1170</v>
      </c>
      <c r="H26" s="76">
        <v>200</v>
      </c>
      <c r="I26" s="76">
        <v>970</v>
      </c>
      <c r="J26" s="76">
        <v>3600</v>
      </c>
      <c r="K26" s="41">
        <v>2.9</v>
      </c>
      <c r="L26" s="44">
        <f t="shared" si="2"/>
        <v>10440</v>
      </c>
      <c r="M26" s="45">
        <f t="shared" si="3"/>
        <v>11610</v>
      </c>
      <c r="N26" s="82">
        <v>0</v>
      </c>
      <c r="O26" s="77">
        <v>0</v>
      </c>
      <c r="P26" s="3">
        <f t="shared" si="4"/>
        <v>0</v>
      </c>
      <c r="Q26" s="38">
        <f t="shared" si="5"/>
        <v>400</v>
      </c>
      <c r="R26" s="76">
        <v>200</v>
      </c>
      <c r="S26" s="76">
        <v>200</v>
      </c>
      <c r="T26" s="76">
        <v>600</v>
      </c>
      <c r="U26" s="41">
        <v>2.9</v>
      </c>
      <c r="V26" s="44">
        <f t="shared" si="6"/>
        <v>1740</v>
      </c>
      <c r="W26" s="85">
        <f t="shared" si="7"/>
        <v>2140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1570</v>
      </c>
      <c r="AB26" s="44">
        <f t="shared" si="12"/>
        <v>400</v>
      </c>
      <c r="AC26" s="44">
        <f t="shared" si="13"/>
        <v>1170</v>
      </c>
      <c r="AD26" s="44">
        <f t="shared" si="14"/>
        <v>4200</v>
      </c>
      <c r="AE26" s="44">
        <f t="shared" si="15"/>
        <v>12180</v>
      </c>
      <c r="AF26" s="44">
        <f t="shared" si="16"/>
        <v>13750</v>
      </c>
      <c r="AG26" s="107">
        <v>4600</v>
      </c>
      <c r="AH26" s="108">
        <f t="shared" si="17"/>
        <v>3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400</v>
      </c>
      <c r="H29" s="76">
        <v>0</v>
      </c>
      <c r="I29" s="76">
        <v>400</v>
      </c>
      <c r="J29" s="76">
        <v>500</v>
      </c>
      <c r="K29" s="41">
        <v>2.5</v>
      </c>
      <c r="L29" s="44">
        <f t="shared" si="2"/>
        <v>1250</v>
      </c>
      <c r="M29" s="45">
        <f t="shared" si="3"/>
        <v>1650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400</v>
      </c>
      <c r="AB29" s="44">
        <f t="shared" si="12"/>
        <v>0</v>
      </c>
      <c r="AC29" s="44">
        <f t="shared" si="13"/>
        <v>400</v>
      </c>
      <c r="AD29" s="44">
        <f t="shared" si="14"/>
        <v>500</v>
      </c>
      <c r="AE29" s="44">
        <f t="shared" si="15"/>
        <v>1250</v>
      </c>
      <c r="AF29" s="44">
        <f t="shared" si="16"/>
        <v>1650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300</v>
      </c>
      <c r="H31" s="76">
        <v>100</v>
      </c>
      <c r="I31" s="76">
        <v>200</v>
      </c>
      <c r="J31" s="76">
        <v>800</v>
      </c>
      <c r="K31" s="42">
        <v>4.0999999999999996</v>
      </c>
      <c r="L31" s="44">
        <f t="shared" si="2"/>
        <v>3280</v>
      </c>
      <c r="M31" s="45">
        <f t="shared" si="3"/>
        <v>3580</v>
      </c>
      <c r="N31" s="82">
        <v>0</v>
      </c>
      <c r="O31" s="77">
        <v>0</v>
      </c>
      <c r="P31" s="3">
        <f t="shared" si="4"/>
        <v>0</v>
      </c>
      <c r="Q31" s="38">
        <f t="shared" si="5"/>
        <v>200</v>
      </c>
      <c r="R31" s="76">
        <v>100</v>
      </c>
      <c r="S31" s="76">
        <v>100</v>
      </c>
      <c r="T31" s="76">
        <v>200</v>
      </c>
      <c r="U31" s="42">
        <v>4.0999999999999996</v>
      </c>
      <c r="V31" s="44">
        <f t="shared" si="6"/>
        <v>820</v>
      </c>
      <c r="W31" s="85">
        <f t="shared" si="7"/>
        <v>1020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500</v>
      </c>
      <c r="AB31" s="44">
        <f t="shared" si="12"/>
        <v>200</v>
      </c>
      <c r="AC31" s="44">
        <f t="shared" si="13"/>
        <v>300</v>
      </c>
      <c r="AD31" s="44">
        <f t="shared" si="14"/>
        <v>1000</v>
      </c>
      <c r="AE31" s="44">
        <f t="shared" si="15"/>
        <v>4100</v>
      </c>
      <c r="AF31" s="44">
        <f t="shared" si="16"/>
        <v>4600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700</v>
      </c>
      <c r="H33" s="76">
        <v>200</v>
      </c>
      <c r="I33" s="76">
        <v>500</v>
      </c>
      <c r="J33" s="76">
        <v>1700</v>
      </c>
      <c r="K33" s="42">
        <v>3.8</v>
      </c>
      <c r="L33" s="44">
        <f t="shared" si="2"/>
        <v>6460</v>
      </c>
      <c r="M33" s="45">
        <f t="shared" si="3"/>
        <v>7160</v>
      </c>
      <c r="N33" s="82">
        <v>0</v>
      </c>
      <c r="O33" s="77">
        <v>0</v>
      </c>
      <c r="P33" s="3">
        <f t="shared" si="4"/>
        <v>0</v>
      </c>
      <c r="Q33" s="38">
        <f t="shared" si="5"/>
        <v>500</v>
      </c>
      <c r="R33" s="76">
        <v>200</v>
      </c>
      <c r="S33" s="76">
        <v>300</v>
      </c>
      <c r="T33" s="76">
        <v>500</v>
      </c>
      <c r="U33" s="42">
        <v>3.8</v>
      </c>
      <c r="V33" s="44">
        <f t="shared" si="6"/>
        <v>1900</v>
      </c>
      <c r="W33" s="85">
        <f t="shared" si="7"/>
        <v>2400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1200</v>
      </c>
      <c r="AB33" s="44">
        <f t="shared" si="12"/>
        <v>400</v>
      </c>
      <c r="AC33" s="44">
        <f t="shared" si="13"/>
        <v>800</v>
      </c>
      <c r="AD33" s="44">
        <f t="shared" si="14"/>
        <v>2200</v>
      </c>
      <c r="AE33" s="44">
        <f t="shared" si="15"/>
        <v>8360</v>
      </c>
      <c r="AF33" s="44">
        <f t="shared" si="16"/>
        <v>9560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8456</v>
      </c>
      <c r="R34" s="76">
        <v>7956</v>
      </c>
      <c r="S34" s="94">
        <v>500</v>
      </c>
      <c r="T34" s="94">
        <v>7357</v>
      </c>
      <c r="U34" s="41">
        <v>2.8</v>
      </c>
      <c r="V34" s="44">
        <f t="shared" si="6"/>
        <v>20600</v>
      </c>
      <c r="W34" s="85">
        <f t="shared" si="7"/>
        <v>29056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8456</v>
      </c>
      <c r="AB34" s="44">
        <f t="shared" si="12"/>
        <v>7956</v>
      </c>
      <c r="AC34" s="44">
        <f t="shared" si="13"/>
        <v>500</v>
      </c>
      <c r="AD34" s="44">
        <f t="shared" si="14"/>
        <v>7357</v>
      </c>
      <c r="AE34" s="44">
        <f t="shared" si="15"/>
        <v>20600</v>
      </c>
      <c r="AF34" s="44">
        <f t="shared" si="16"/>
        <v>29056</v>
      </c>
      <c r="AG34" s="107">
        <v>3200</v>
      </c>
      <c r="AH34" s="108">
        <f t="shared" si="17"/>
        <v>9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2380</v>
      </c>
      <c r="H38" s="76">
        <v>1000</v>
      </c>
      <c r="I38" s="94">
        <v>1380</v>
      </c>
      <c r="J38" s="94">
        <v>3583</v>
      </c>
      <c r="K38" s="41">
        <v>2</v>
      </c>
      <c r="L38" s="44">
        <f t="shared" si="2"/>
        <v>7166</v>
      </c>
      <c r="M38" s="45">
        <f t="shared" si="3"/>
        <v>9546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2380</v>
      </c>
      <c r="AB38" s="44">
        <f t="shared" si="12"/>
        <v>1000</v>
      </c>
      <c r="AC38" s="44">
        <f t="shared" si="13"/>
        <v>1380</v>
      </c>
      <c r="AD38" s="44">
        <f t="shared" si="14"/>
        <v>3583</v>
      </c>
      <c r="AE38" s="44">
        <f t="shared" si="15"/>
        <v>7166</v>
      </c>
      <c r="AF38" s="44">
        <f t="shared" si="16"/>
        <v>9546</v>
      </c>
      <c r="AG38" s="107">
        <v>3790</v>
      </c>
      <c r="AH38" s="108">
        <f t="shared" si="17"/>
        <v>3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1000</v>
      </c>
      <c r="R39" s="76">
        <v>100</v>
      </c>
      <c r="S39" s="94">
        <v>900</v>
      </c>
      <c r="T39" s="94">
        <v>2060</v>
      </c>
      <c r="U39" s="41">
        <v>2</v>
      </c>
      <c r="V39" s="44">
        <f t="shared" si="6"/>
        <v>4120</v>
      </c>
      <c r="W39" s="85">
        <f t="shared" si="7"/>
        <v>5120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1000</v>
      </c>
      <c r="AB39" s="44">
        <f t="shared" si="12"/>
        <v>100</v>
      </c>
      <c r="AC39" s="44">
        <f t="shared" si="13"/>
        <v>900</v>
      </c>
      <c r="AD39" s="44">
        <f t="shared" si="14"/>
        <v>2060</v>
      </c>
      <c r="AE39" s="44">
        <f t="shared" si="15"/>
        <v>4120</v>
      </c>
      <c r="AF39" s="44">
        <f t="shared" si="16"/>
        <v>5120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17864</v>
      </c>
      <c r="H40" s="5">
        <v>17082</v>
      </c>
      <c r="I40" s="5">
        <v>782</v>
      </c>
      <c r="J40" s="5">
        <v>9500</v>
      </c>
      <c r="K40" s="41">
        <v>2.7</v>
      </c>
      <c r="L40" s="44">
        <f t="shared" si="2"/>
        <v>25650</v>
      </c>
      <c r="M40" s="45">
        <f t="shared" si="3"/>
        <v>43514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17864</v>
      </c>
      <c r="AB40" s="44">
        <f t="shared" si="12"/>
        <v>17082</v>
      </c>
      <c r="AC40" s="44">
        <f t="shared" si="13"/>
        <v>782</v>
      </c>
      <c r="AD40" s="44">
        <f t="shared" si="14"/>
        <v>9500</v>
      </c>
      <c r="AE40" s="44">
        <f t="shared" si="15"/>
        <v>25650</v>
      </c>
      <c r="AF40" s="44">
        <f t="shared" si="16"/>
        <v>43514</v>
      </c>
      <c r="AG40" s="107">
        <v>4670</v>
      </c>
      <c r="AH40" s="108">
        <f t="shared" si="17"/>
        <v>9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2200</v>
      </c>
      <c r="H45" s="76">
        <v>200</v>
      </c>
      <c r="I45" s="76">
        <v>2000</v>
      </c>
      <c r="J45" s="76">
        <v>3200</v>
      </c>
      <c r="K45" s="41">
        <v>3</v>
      </c>
      <c r="L45" s="44">
        <f t="shared" si="20"/>
        <v>9600</v>
      </c>
      <c r="M45" s="45">
        <f t="shared" si="21"/>
        <v>11800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2200</v>
      </c>
      <c r="AB45" s="44">
        <f t="shared" si="30"/>
        <v>200</v>
      </c>
      <c r="AC45" s="44">
        <f t="shared" si="31"/>
        <v>2000</v>
      </c>
      <c r="AD45" s="44">
        <f t="shared" si="32"/>
        <v>3200</v>
      </c>
      <c r="AE45" s="44">
        <f t="shared" si="33"/>
        <v>9600</v>
      </c>
      <c r="AF45" s="44">
        <f t="shared" si="34"/>
        <v>11800</v>
      </c>
      <c r="AG45" s="107">
        <v>4900</v>
      </c>
      <c r="AH45" s="108">
        <f t="shared" si="35"/>
        <v>2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400</v>
      </c>
      <c r="R46" s="76">
        <v>200</v>
      </c>
      <c r="S46" s="76">
        <v>200</v>
      </c>
      <c r="T46" s="76">
        <v>500</v>
      </c>
      <c r="U46" s="41">
        <v>3</v>
      </c>
      <c r="V46" s="44">
        <f t="shared" si="24"/>
        <v>1500</v>
      </c>
      <c r="W46" s="85">
        <f t="shared" si="25"/>
        <v>1900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400</v>
      </c>
      <c r="AB46" s="44">
        <f t="shared" si="30"/>
        <v>200</v>
      </c>
      <c r="AC46" s="44">
        <f t="shared" si="31"/>
        <v>200</v>
      </c>
      <c r="AD46" s="44">
        <f t="shared" si="32"/>
        <v>500</v>
      </c>
      <c r="AE46" s="44">
        <f t="shared" si="33"/>
        <v>1500</v>
      </c>
      <c r="AF46" s="44">
        <f t="shared" si="34"/>
        <v>1900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1900</v>
      </c>
      <c r="H48" s="76">
        <v>200</v>
      </c>
      <c r="I48" s="76">
        <v>1700</v>
      </c>
      <c r="J48" s="76">
        <v>2500</v>
      </c>
      <c r="K48" s="41">
        <v>2.5</v>
      </c>
      <c r="L48" s="44">
        <f t="shared" si="20"/>
        <v>6250</v>
      </c>
      <c r="M48" s="45">
        <f t="shared" si="21"/>
        <v>8150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1900</v>
      </c>
      <c r="AB48" s="44">
        <f t="shared" si="30"/>
        <v>200</v>
      </c>
      <c r="AC48" s="44">
        <f t="shared" si="31"/>
        <v>1700</v>
      </c>
      <c r="AD48" s="44">
        <f t="shared" si="32"/>
        <v>2500</v>
      </c>
      <c r="AE48" s="44">
        <f t="shared" si="33"/>
        <v>6250</v>
      </c>
      <c r="AF48" s="44">
        <f t="shared" si="34"/>
        <v>8150</v>
      </c>
      <c r="AG48" s="107">
        <v>3869</v>
      </c>
      <c r="AH48" s="108">
        <f t="shared" si="35"/>
        <v>2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8626</v>
      </c>
      <c r="H50" s="214">
        <v>0</v>
      </c>
      <c r="I50" s="214">
        <v>8626</v>
      </c>
      <c r="J50" s="214">
        <v>0</v>
      </c>
      <c r="K50" s="209">
        <v>0</v>
      </c>
      <c r="L50" s="211">
        <f t="shared" si="20"/>
        <v>0</v>
      </c>
      <c r="M50" s="212">
        <f t="shared" si="21"/>
        <v>8626</v>
      </c>
      <c r="N50" s="226">
        <v>0</v>
      </c>
      <c r="O50" s="225">
        <v>0</v>
      </c>
      <c r="P50" s="206">
        <f t="shared" si="22"/>
        <v>0</v>
      </c>
      <c r="Q50" s="208">
        <f t="shared" si="23"/>
        <v>3697</v>
      </c>
      <c r="R50" s="215">
        <v>0</v>
      </c>
      <c r="S50" s="215">
        <v>3697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3697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12323</v>
      </c>
      <c r="AB50" s="211">
        <f t="shared" si="30"/>
        <v>0</v>
      </c>
      <c r="AC50" s="211">
        <f t="shared" si="31"/>
        <v>12323</v>
      </c>
      <c r="AD50" s="211">
        <f t="shared" si="32"/>
        <v>0</v>
      </c>
      <c r="AE50" s="211">
        <f t="shared" si="33"/>
        <v>0</v>
      </c>
      <c r="AF50" s="211">
        <f t="shared" si="34"/>
        <v>12323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7</v>
      </c>
      <c r="H53" s="214">
        <v>7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7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7</v>
      </c>
      <c r="AB53" s="211">
        <f t="shared" si="30"/>
        <v>7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7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711</v>
      </c>
      <c r="H54" s="214">
        <v>711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711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711</v>
      </c>
      <c r="AB54" s="211">
        <f t="shared" si="30"/>
        <v>711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711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4300</v>
      </c>
      <c r="H56" s="76">
        <v>2500</v>
      </c>
      <c r="I56" s="76">
        <v>1800</v>
      </c>
      <c r="J56" s="76">
        <v>1500</v>
      </c>
      <c r="K56" s="41">
        <v>2</v>
      </c>
      <c r="L56" s="44">
        <f t="shared" si="20"/>
        <v>3000</v>
      </c>
      <c r="M56" s="45">
        <f t="shared" si="21"/>
        <v>7300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500</v>
      </c>
      <c r="U56" s="41">
        <v>2</v>
      </c>
      <c r="V56" s="44">
        <f t="shared" si="24"/>
        <v>1000</v>
      </c>
      <c r="W56" s="85">
        <f t="shared" si="25"/>
        <v>1000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4300</v>
      </c>
      <c r="AB56" s="44">
        <f t="shared" si="30"/>
        <v>2500</v>
      </c>
      <c r="AC56" s="44">
        <f t="shared" si="31"/>
        <v>1800</v>
      </c>
      <c r="AD56" s="44">
        <f t="shared" si="32"/>
        <v>2000</v>
      </c>
      <c r="AE56" s="44">
        <f t="shared" si="33"/>
        <v>4000</v>
      </c>
      <c r="AF56" s="44">
        <f t="shared" si="34"/>
        <v>8300</v>
      </c>
      <c r="AG56" s="107">
        <v>4300</v>
      </c>
      <c r="AH56" s="108">
        <f t="shared" si="35"/>
        <v>2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1500</v>
      </c>
      <c r="H57" s="76">
        <v>1000</v>
      </c>
      <c r="I57" s="76">
        <v>500</v>
      </c>
      <c r="J57" s="76">
        <v>4380</v>
      </c>
      <c r="K57" s="41">
        <v>2</v>
      </c>
      <c r="L57" s="44">
        <f t="shared" si="20"/>
        <v>8760</v>
      </c>
      <c r="M57" s="45">
        <f t="shared" si="21"/>
        <v>10260</v>
      </c>
      <c r="N57" s="82">
        <v>0</v>
      </c>
      <c r="O57" s="77">
        <v>0</v>
      </c>
      <c r="P57" s="3">
        <f t="shared" si="22"/>
        <v>0</v>
      </c>
      <c r="Q57" s="38">
        <f t="shared" si="23"/>
        <v>2900</v>
      </c>
      <c r="R57" s="76">
        <v>2500</v>
      </c>
      <c r="S57" s="76">
        <v>400</v>
      </c>
      <c r="T57" s="76">
        <v>1500</v>
      </c>
      <c r="U57" s="41">
        <v>2</v>
      </c>
      <c r="V57" s="44">
        <f t="shared" si="24"/>
        <v>3000</v>
      </c>
      <c r="W57" s="85">
        <f t="shared" si="25"/>
        <v>5900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4400</v>
      </c>
      <c r="AB57" s="44">
        <f t="shared" si="30"/>
        <v>3500</v>
      </c>
      <c r="AC57" s="44">
        <f t="shared" si="31"/>
        <v>900</v>
      </c>
      <c r="AD57" s="44">
        <f t="shared" si="32"/>
        <v>5880</v>
      </c>
      <c r="AE57" s="44">
        <f t="shared" si="33"/>
        <v>11760</v>
      </c>
      <c r="AF57" s="44">
        <f t="shared" si="34"/>
        <v>16160</v>
      </c>
      <c r="AG57" s="107">
        <v>4300</v>
      </c>
      <c r="AH57" s="108">
        <f t="shared" si="35"/>
        <v>4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53517</v>
      </c>
      <c r="H60" s="91">
        <f t="shared" si="36"/>
        <v>30704</v>
      </c>
      <c r="I60" s="91">
        <f t="shared" si="36"/>
        <v>22813</v>
      </c>
      <c r="J60" s="91">
        <f t="shared" si="36"/>
        <v>45313</v>
      </c>
      <c r="K60" s="49">
        <f>ROUND(L60/J60,0)</f>
        <v>3</v>
      </c>
      <c r="L60" s="91">
        <f t="shared" ref="L60:Q60" si="37">SUM(L10:L59)</f>
        <v>122316</v>
      </c>
      <c r="M60" s="91">
        <f t="shared" si="37"/>
        <v>175833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21603</v>
      </c>
      <c r="R60" s="91">
        <f t="shared" ref="R60" si="38">SUM(R10:R59)</f>
        <v>14956</v>
      </c>
      <c r="S60" s="91">
        <f t="shared" ref="S60:AH60" si="39">SUM(S10:S59)</f>
        <v>6647</v>
      </c>
      <c r="T60" s="91">
        <f t="shared" si="39"/>
        <v>15417</v>
      </c>
      <c r="U60" s="49">
        <f t="shared" si="39"/>
        <v>141.89999999999998</v>
      </c>
      <c r="V60" s="91">
        <f t="shared" si="39"/>
        <v>40870</v>
      </c>
      <c r="W60" s="91">
        <f t="shared" si="39"/>
        <v>62473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75120</v>
      </c>
      <c r="AB60" s="91">
        <f t="shared" si="39"/>
        <v>45660</v>
      </c>
      <c r="AC60" s="91">
        <f t="shared" si="39"/>
        <v>29460</v>
      </c>
      <c r="AD60" s="91">
        <f t="shared" si="39"/>
        <v>60730</v>
      </c>
      <c r="AE60" s="91">
        <f t="shared" si="39"/>
        <v>163186</v>
      </c>
      <c r="AF60" s="91">
        <f t="shared" si="39"/>
        <v>238306</v>
      </c>
      <c r="AG60" s="91">
        <f t="shared" si="39"/>
        <v>180151</v>
      </c>
      <c r="AH60" s="91">
        <f t="shared" si="39"/>
        <v>50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300</v>
      </c>
      <c r="H12" s="215">
        <v>200</v>
      </c>
      <c r="I12" s="215">
        <v>100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300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300</v>
      </c>
      <c r="AB12" s="211">
        <f t="shared" si="12"/>
        <v>200</v>
      </c>
      <c r="AC12" s="211">
        <f t="shared" si="13"/>
        <v>100</v>
      </c>
      <c r="AD12" s="211">
        <f t="shared" si="14"/>
        <v>0</v>
      </c>
      <c r="AE12" s="211">
        <f t="shared" si="15"/>
        <v>0</v>
      </c>
      <c r="AF12" s="211">
        <f t="shared" si="16"/>
        <v>300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100</v>
      </c>
      <c r="H23" s="215">
        <v>0</v>
      </c>
      <c r="I23" s="215">
        <v>100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100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100</v>
      </c>
      <c r="AB23" s="211">
        <f t="shared" si="12"/>
        <v>0</v>
      </c>
      <c r="AC23" s="211">
        <f t="shared" si="13"/>
        <v>100</v>
      </c>
      <c r="AD23" s="211">
        <f t="shared" si="14"/>
        <v>0</v>
      </c>
      <c r="AE23" s="211">
        <f t="shared" si="15"/>
        <v>0</v>
      </c>
      <c r="AF23" s="211">
        <f t="shared" si="16"/>
        <v>100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100</v>
      </c>
      <c r="H26" s="215">
        <v>0</v>
      </c>
      <c r="I26" s="215">
        <v>100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100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100</v>
      </c>
      <c r="AB26" s="211">
        <f t="shared" si="12"/>
        <v>0</v>
      </c>
      <c r="AC26" s="211">
        <f t="shared" si="13"/>
        <v>100</v>
      </c>
      <c r="AD26" s="211">
        <f t="shared" si="14"/>
        <v>0</v>
      </c>
      <c r="AE26" s="211">
        <f t="shared" si="15"/>
        <v>0</v>
      </c>
      <c r="AF26" s="211">
        <f t="shared" si="16"/>
        <v>100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100</v>
      </c>
      <c r="H29" s="215">
        <v>0</v>
      </c>
      <c r="I29" s="215">
        <v>100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100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100</v>
      </c>
      <c r="AB29" s="211">
        <f t="shared" si="12"/>
        <v>0</v>
      </c>
      <c r="AC29" s="211">
        <f t="shared" si="13"/>
        <v>100</v>
      </c>
      <c r="AD29" s="211">
        <f t="shared" si="14"/>
        <v>0</v>
      </c>
      <c r="AE29" s="211">
        <f t="shared" si="15"/>
        <v>0</v>
      </c>
      <c r="AF29" s="211">
        <f t="shared" si="16"/>
        <v>100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200</v>
      </c>
      <c r="H48" s="215">
        <v>0</v>
      </c>
      <c r="I48" s="215">
        <v>200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200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200</v>
      </c>
      <c r="AB48" s="211">
        <f t="shared" si="30"/>
        <v>0</v>
      </c>
      <c r="AC48" s="211">
        <f t="shared" si="31"/>
        <v>200</v>
      </c>
      <c r="AD48" s="211">
        <f t="shared" si="32"/>
        <v>0</v>
      </c>
      <c r="AE48" s="211">
        <f t="shared" si="33"/>
        <v>0</v>
      </c>
      <c r="AF48" s="211">
        <f t="shared" si="34"/>
        <v>200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800</v>
      </c>
      <c r="H60" s="91">
        <f t="shared" si="36"/>
        <v>200</v>
      </c>
      <c r="I60" s="91">
        <f t="shared" si="36"/>
        <v>600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800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800</v>
      </c>
      <c r="AB60" s="91">
        <f t="shared" si="38"/>
        <v>200</v>
      </c>
      <c r="AC60" s="91">
        <f t="shared" si="38"/>
        <v>600</v>
      </c>
      <c r="AD60" s="91">
        <f t="shared" si="38"/>
        <v>0</v>
      </c>
      <c r="AE60" s="91">
        <f t="shared" si="38"/>
        <v>0</v>
      </c>
      <c r="AF60" s="91">
        <f t="shared" si="38"/>
        <v>800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300041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2695</v>
      </c>
      <c r="E7" s="151">
        <f t="shared" si="0"/>
        <v>0</v>
      </c>
      <c r="F7" s="151">
        <f t="shared" si="0"/>
        <v>2695</v>
      </c>
      <c r="G7" s="151">
        <f t="shared" si="0"/>
        <v>1030</v>
      </c>
      <c r="H7" s="151">
        <f t="shared" si="0"/>
        <v>0</v>
      </c>
      <c r="I7" s="151">
        <f t="shared" si="0"/>
        <v>1030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1902</v>
      </c>
      <c r="E8" s="127">
        <v>0</v>
      </c>
      <c r="F8" s="148">
        <f t="shared" ref="F8:F21" si="1">D8+E8</f>
        <v>1902</v>
      </c>
      <c r="G8" s="147">
        <v>250</v>
      </c>
      <c r="H8" s="127">
        <v>0</v>
      </c>
      <c r="I8" s="148">
        <f t="shared" ref="I8:I21" si="2">G8+H8</f>
        <v>250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660</v>
      </c>
      <c r="E9" s="122">
        <v>0</v>
      </c>
      <c r="F9" s="149">
        <f t="shared" si="1"/>
        <v>660</v>
      </c>
      <c r="G9" s="147">
        <v>280</v>
      </c>
      <c r="H9" s="122">
        <v>0</v>
      </c>
      <c r="I9" s="149">
        <f t="shared" si="2"/>
        <v>280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50</v>
      </c>
      <c r="E10" s="122">
        <v>0</v>
      </c>
      <c r="F10" s="149">
        <f t="shared" si="1"/>
        <v>50</v>
      </c>
      <c r="G10" s="147">
        <v>300</v>
      </c>
      <c r="H10" s="122">
        <v>0</v>
      </c>
      <c r="I10" s="149">
        <f t="shared" si="2"/>
        <v>300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10</v>
      </c>
      <c r="E11" s="122">
        <v>0</v>
      </c>
      <c r="F11" s="149">
        <f t="shared" si="1"/>
        <v>10</v>
      </c>
      <c r="G11" s="147">
        <v>200</v>
      </c>
      <c r="H11" s="122">
        <v>0</v>
      </c>
      <c r="I11" s="149">
        <f t="shared" si="2"/>
        <v>200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3</v>
      </c>
      <c r="E12" s="122">
        <v>0</v>
      </c>
      <c r="F12" s="149">
        <f t="shared" si="1"/>
        <v>3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20</v>
      </c>
      <c r="E13" s="122">
        <v>0</v>
      </c>
      <c r="F13" s="149">
        <f t="shared" si="1"/>
        <v>20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20</v>
      </c>
      <c r="E14" s="122">
        <v>0</v>
      </c>
      <c r="F14" s="149">
        <f t="shared" si="1"/>
        <v>20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10</v>
      </c>
      <c r="E15" s="122">
        <v>0</v>
      </c>
      <c r="F15" s="149">
        <f t="shared" si="1"/>
        <v>10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3</v>
      </c>
      <c r="E16" s="122">
        <v>0</v>
      </c>
      <c r="F16" s="149">
        <f t="shared" si="1"/>
        <v>3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8</v>
      </c>
      <c r="E17" s="122">
        <v>0</v>
      </c>
      <c r="F17" s="149">
        <f t="shared" si="1"/>
        <v>8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4</v>
      </c>
      <c r="E18" s="122">
        <v>0</v>
      </c>
      <c r="F18" s="149">
        <f t="shared" si="1"/>
        <v>4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5</v>
      </c>
      <c r="E19" s="122">
        <v>0</v>
      </c>
      <c r="F19" s="149">
        <f t="shared" si="1"/>
        <v>5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1510</v>
      </c>
      <c r="F22" s="151">
        <f t="shared" si="3"/>
        <v>1510</v>
      </c>
      <c r="G22" s="151">
        <f t="shared" si="3"/>
        <v>0</v>
      </c>
      <c r="H22" s="151">
        <f t="shared" si="3"/>
        <v>700</v>
      </c>
      <c r="I22" s="151">
        <f t="shared" si="3"/>
        <v>700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898</v>
      </c>
      <c r="F23" s="30">
        <f t="shared" ref="F23:F36" si="4">D23+E23</f>
        <v>898</v>
      </c>
      <c r="G23" s="29">
        <v>0</v>
      </c>
      <c r="H23" s="127">
        <v>150</v>
      </c>
      <c r="I23" s="30">
        <f t="shared" ref="I23:I36" si="5">G23+H23</f>
        <v>150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504</v>
      </c>
      <c r="F24" s="31">
        <f t="shared" si="4"/>
        <v>504</v>
      </c>
      <c r="G24" s="29">
        <v>0</v>
      </c>
      <c r="H24" s="122">
        <v>250</v>
      </c>
      <c r="I24" s="31">
        <f t="shared" si="5"/>
        <v>250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30</v>
      </c>
      <c r="F25" s="31">
        <f t="shared" si="4"/>
        <v>30</v>
      </c>
      <c r="G25" s="29">
        <v>0</v>
      </c>
      <c r="H25" s="122">
        <v>300</v>
      </c>
      <c r="I25" s="31">
        <f t="shared" si="5"/>
        <v>300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5</v>
      </c>
      <c r="F26" s="31">
        <f t="shared" si="4"/>
        <v>5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5</v>
      </c>
      <c r="F27" s="31">
        <f t="shared" si="4"/>
        <v>5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20</v>
      </c>
      <c r="F30" s="31">
        <f t="shared" si="4"/>
        <v>20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10</v>
      </c>
      <c r="F31" s="31">
        <f t="shared" si="4"/>
        <v>10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15</v>
      </c>
      <c r="F32" s="31">
        <f t="shared" si="4"/>
        <v>15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5</v>
      </c>
      <c r="F33" s="31">
        <f t="shared" si="4"/>
        <v>5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3</v>
      </c>
      <c r="F34" s="31">
        <f t="shared" si="4"/>
        <v>3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10</v>
      </c>
      <c r="F35" s="31">
        <f t="shared" si="4"/>
        <v>10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5</v>
      </c>
      <c r="F36" s="32">
        <f t="shared" si="4"/>
        <v>5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888</v>
      </c>
      <c r="E37" s="151">
        <f t="shared" si="6"/>
        <v>550</v>
      </c>
      <c r="F37" s="151">
        <f t="shared" si="6"/>
        <v>1438</v>
      </c>
      <c r="G37" s="151">
        <f t="shared" si="6"/>
        <v>350</v>
      </c>
      <c r="H37" s="151">
        <f t="shared" si="6"/>
        <v>200</v>
      </c>
      <c r="I37" s="151">
        <f t="shared" si="6"/>
        <v>550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800</v>
      </c>
      <c r="E38" s="127">
        <v>500</v>
      </c>
      <c r="F38" s="30">
        <f t="shared" ref="F38:F59" si="7">D38+E38</f>
        <v>1300</v>
      </c>
      <c r="G38" s="128">
        <v>350</v>
      </c>
      <c r="H38" s="127">
        <v>200</v>
      </c>
      <c r="I38" s="30">
        <f t="shared" ref="I38:I59" si="8">G38+H38</f>
        <v>550</v>
      </c>
    </row>
    <row r="39" spans="1:9">
      <c r="A39" s="128">
        <v>16</v>
      </c>
      <c r="B39" s="140" t="s">
        <v>174</v>
      </c>
      <c r="C39" s="141" t="s">
        <v>175</v>
      </c>
      <c r="D39" s="128">
        <v>3</v>
      </c>
      <c r="E39" s="122">
        <v>2</v>
      </c>
      <c r="F39" s="31">
        <f t="shared" si="7"/>
        <v>5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5</v>
      </c>
      <c r="E41" s="122">
        <v>0</v>
      </c>
      <c r="F41" s="31">
        <f t="shared" si="7"/>
        <v>5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0</v>
      </c>
      <c r="F42" s="31">
        <f t="shared" si="7"/>
        <v>1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10</v>
      </c>
      <c r="E43" s="122">
        <v>4</v>
      </c>
      <c r="F43" s="31">
        <f t="shared" si="7"/>
        <v>14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13</v>
      </c>
      <c r="E44" s="122">
        <v>2</v>
      </c>
      <c r="F44" s="31">
        <f t="shared" si="7"/>
        <v>15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5</v>
      </c>
      <c r="E47" s="122">
        <v>2</v>
      </c>
      <c r="F47" s="31">
        <f t="shared" si="7"/>
        <v>7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5</v>
      </c>
      <c r="E49" s="122">
        <v>0</v>
      </c>
      <c r="F49" s="31">
        <f t="shared" si="7"/>
        <v>5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30</v>
      </c>
      <c r="E50" s="122">
        <v>10</v>
      </c>
      <c r="F50" s="31">
        <f t="shared" si="7"/>
        <v>40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10</v>
      </c>
      <c r="F51" s="31">
        <f t="shared" si="7"/>
        <v>10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10</v>
      </c>
      <c r="F52" s="31">
        <f t="shared" si="7"/>
        <v>10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1</v>
      </c>
      <c r="E53" s="122">
        <v>1</v>
      </c>
      <c r="F53" s="31">
        <f t="shared" si="7"/>
        <v>2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5</v>
      </c>
      <c r="E54" s="122">
        <v>1</v>
      </c>
      <c r="F54" s="31">
        <f t="shared" si="7"/>
        <v>6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5</v>
      </c>
      <c r="F55" s="31">
        <f t="shared" si="7"/>
        <v>5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1</v>
      </c>
      <c r="E57" s="122">
        <v>1</v>
      </c>
      <c r="F57" s="31">
        <f t="shared" si="7"/>
        <v>2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5</v>
      </c>
      <c r="E58" s="122">
        <v>1</v>
      </c>
      <c r="F58" s="31">
        <f t="shared" si="7"/>
        <v>6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4</v>
      </c>
      <c r="E59" s="124">
        <v>1</v>
      </c>
      <c r="F59" s="32">
        <f t="shared" si="7"/>
        <v>5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3583</v>
      </c>
      <c r="E83" s="34">
        <f t="shared" si="12"/>
        <v>2060</v>
      </c>
      <c r="F83" s="35">
        <f t="shared" si="12"/>
        <v>5643</v>
      </c>
      <c r="G83" s="33">
        <f t="shared" si="12"/>
        <v>1380</v>
      </c>
      <c r="H83" s="34">
        <f t="shared" si="12"/>
        <v>900</v>
      </c>
      <c r="I83" s="35">
        <f t="shared" si="12"/>
        <v>2280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2695</v>
      </c>
      <c r="E7" s="151">
        <f t="shared" si="0"/>
        <v>0</v>
      </c>
      <c r="F7" s="151">
        <f t="shared" si="0"/>
        <v>2695</v>
      </c>
      <c r="G7" s="151">
        <f t="shared" si="0"/>
        <v>1030</v>
      </c>
      <c r="H7" s="151">
        <f t="shared" si="0"/>
        <v>0</v>
      </c>
      <c r="I7" s="151">
        <f t="shared" si="0"/>
        <v>1030</v>
      </c>
    </row>
    <row r="8" spans="1:9">
      <c r="A8" s="128">
        <v>1</v>
      </c>
      <c r="B8" s="138" t="s">
        <v>142</v>
      </c>
      <c r="C8" s="139" t="s">
        <v>143</v>
      </c>
      <c r="D8" s="128">
        <v>1902</v>
      </c>
      <c r="E8" s="127">
        <v>0</v>
      </c>
      <c r="F8" s="148">
        <f t="shared" ref="F8:F21" si="1">D8+E8</f>
        <v>1902</v>
      </c>
      <c r="G8" s="147">
        <v>250</v>
      </c>
      <c r="H8" s="127">
        <v>0</v>
      </c>
      <c r="I8" s="148">
        <f t="shared" ref="I8:I21" si="2">G8+H8</f>
        <v>250</v>
      </c>
    </row>
    <row r="9" spans="1:9">
      <c r="A9" s="128">
        <v>2</v>
      </c>
      <c r="B9" s="140" t="s">
        <v>144</v>
      </c>
      <c r="C9" s="141" t="s">
        <v>145</v>
      </c>
      <c r="D9" s="128">
        <v>660</v>
      </c>
      <c r="E9" s="122">
        <v>0</v>
      </c>
      <c r="F9" s="149">
        <f t="shared" si="1"/>
        <v>660</v>
      </c>
      <c r="G9" s="147">
        <v>280</v>
      </c>
      <c r="H9" s="122">
        <v>0</v>
      </c>
      <c r="I9" s="149">
        <f t="shared" si="2"/>
        <v>280</v>
      </c>
    </row>
    <row r="10" spans="1:9">
      <c r="A10" s="128">
        <v>3</v>
      </c>
      <c r="B10" s="140" t="s">
        <v>146</v>
      </c>
      <c r="C10" s="141" t="s">
        <v>147</v>
      </c>
      <c r="D10" s="128">
        <v>50</v>
      </c>
      <c r="E10" s="122">
        <v>0</v>
      </c>
      <c r="F10" s="149">
        <f t="shared" si="1"/>
        <v>50</v>
      </c>
      <c r="G10" s="147">
        <v>300</v>
      </c>
      <c r="H10" s="122">
        <v>0</v>
      </c>
      <c r="I10" s="149">
        <f t="shared" si="2"/>
        <v>300</v>
      </c>
    </row>
    <row r="11" spans="1:9">
      <c r="A11" s="128">
        <v>4</v>
      </c>
      <c r="B11" s="140" t="s">
        <v>148</v>
      </c>
      <c r="C11" s="141" t="s">
        <v>149</v>
      </c>
      <c r="D11" s="128">
        <v>10</v>
      </c>
      <c r="E11" s="122">
        <v>0</v>
      </c>
      <c r="F11" s="149">
        <f t="shared" si="1"/>
        <v>10</v>
      </c>
      <c r="G11" s="147">
        <v>200</v>
      </c>
      <c r="H11" s="122">
        <v>0</v>
      </c>
      <c r="I11" s="149">
        <f t="shared" si="2"/>
        <v>200</v>
      </c>
    </row>
    <row r="12" spans="1:9">
      <c r="A12" s="128">
        <v>5</v>
      </c>
      <c r="B12" s="140" t="s">
        <v>150</v>
      </c>
      <c r="C12" s="141" t="s">
        <v>151</v>
      </c>
      <c r="D12" s="128">
        <v>3</v>
      </c>
      <c r="E12" s="122">
        <v>0</v>
      </c>
      <c r="F12" s="149">
        <f t="shared" si="1"/>
        <v>3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20</v>
      </c>
      <c r="E13" s="122">
        <v>0</v>
      </c>
      <c r="F13" s="149">
        <f t="shared" si="1"/>
        <v>20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20</v>
      </c>
      <c r="E14" s="122">
        <v>0</v>
      </c>
      <c r="F14" s="149">
        <f t="shared" si="1"/>
        <v>20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10</v>
      </c>
      <c r="E15" s="122">
        <v>0</v>
      </c>
      <c r="F15" s="149">
        <f t="shared" si="1"/>
        <v>10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3</v>
      </c>
      <c r="E16" s="122">
        <v>0</v>
      </c>
      <c r="F16" s="149">
        <f t="shared" si="1"/>
        <v>3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8</v>
      </c>
      <c r="E17" s="122">
        <v>0</v>
      </c>
      <c r="F17" s="149">
        <f t="shared" si="1"/>
        <v>8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4</v>
      </c>
      <c r="E18" s="122">
        <v>0</v>
      </c>
      <c r="F18" s="149">
        <f t="shared" si="1"/>
        <v>4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5</v>
      </c>
      <c r="E19" s="122">
        <v>0</v>
      </c>
      <c r="F19" s="149">
        <f t="shared" si="1"/>
        <v>5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1510</v>
      </c>
      <c r="F22" s="151">
        <f t="shared" si="3"/>
        <v>1510</v>
      </c>
      <c r="G22" s="151">
        <f t="shared" si="3"/>
        <v>0</v>
      </c>
      <c r="H22" s="151">
        <f t="shared" si="3"/>
        <v>700</v>
      </c>
      <c r="I22" s="151">
        <f t="shared" si="3"/>
        <v>700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898</v>
      </c>
      <c r="F23" s="148">
        <f t="shared" ref="F23:F36" si="4">D23+E23</f>
        <v>898</v>
      </c>
      <c r="G23" s="147">
        <v>0</v>
      </c>
      <c r="H23" s="127">
        <v>150</v>
      </c>
      <c r="I23" s="148">
        <f t="shared" ref="I23:I36" si="5">G23+H23</f>
        <v>150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504</v>
      </c>
      <c r="F24" s="149">
        <f t="shared" si="4"/>
        <v>504</v>
      </c>
      <c r="G24" s="147">
        <v>0</v>
      </c>
      <c r="H24" s="122">
        <v>250</v>
      </c>
      <c r="I24" s="149">
        <f t="shared" si="5"/>
        <v>250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30</v>
      </c>
      <c r="F25" s="149">
        <f t="shared" si="4"/>
        <v>30</v>
      </c>
      <c r="G25" s="147">
        <v>0</v>
      </c>
      <c r="H25" s="122">
        <v>300</v>
      </c>
      <c r="I25" s="149">
        <f t="shared" si="5"/>
        <v>300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5</v>
      </c>
      <c r="F26" s="149">
        <f t="shared" si="4"/>
        <v>5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5</v>
      </c>
      <c r="F27" s="149">
        <f t="shared" si="4"/>
        <v>5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20</v>
      </c>
      <c r="F30" s="149">
        <f t="shared" si="4"/>
        <v>20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10</v>
      </c>
      <c r="F31" s="149">
        <f t="shared" si="4"/>
        <v>10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15</v>
      </c>
      <c r="F32" s="149">
        <f t="shared" si="4"/>
        <v>15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5</v>
      </c>
      <c r="F33" s="149">
        <f t="shared" si="4"/>
        <v>5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3</v>
      </c>
      <c r="F34" s="149">
        <f t="shared" si="4"/>
        <v>3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10</v>
      </c>
      <c r="F35" s="149">
        <f t="shared" si="4"/>
        <v>10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5</v>
      </c>
      <c r="F36" s="150">
        <f t="shared" si="4"/>
        <v>5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888</v>
      </c>
      <c r="E37" s="151">
        <f t="shared" si="6"/>
        <v>550</v>
      </c>
      <c r="F37" s="151">
        <f t="shared" si="6"/>
        <v>1438</v>
      </c>
      <c r="G37" s="151">
        <f t="shared" si="6"/>
        <v>350</v>
      </c>
      <c r="H37" s="151">
        <f t="shared" si="6"/>
        <v>200</v>
      </c>
      <c r="I37" s="151">
        <f t="shared" si="6"/>
        <v>550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800</v>
      </c>
      <c r="E38" s="127">
        <v>500</v>
      </c>
      <c r="F38" s="148">
        <f t="shared" ref="F38:F59" si="7">D38+E38</f>
        <v>1300</v>
      </c>
      <c r="G38" s="128">
        <v>350</v>
      </c>
      <c r="H38" s="127">
        <v>200</v>
      </c>
      <c r="I38" s="148">
        <f t="shared" ref="I38:I59" si="8">G38+H38</f>
        <v>550</v>
      </c>
    </row>
    <row r="39" spans="1:9">
      <c r="A39" s="128">
        <v>16</v>
      </c>
      <c r="B39" s="140" t="s">
        <v>174</v>
      </c>
      <c r="C39" s="141" t="s">
        <v>175</v>
      </c>
      <c r="D39" s="128">
        <v>3</v>
      </c>
      <c r="E39" s="122">
        <v>2</v>
      </c>
      <c r="F39" s="149">
        <f t="shared" si="7"/>
        <v>5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5</v>
      </c>
      <c r="E41" s="122">
        <v>0</v>
      </c>
      <c r="F41" s="149">
        <f t="shared" si="7"/>
        <v>5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0</v>
      </c>
      <c r="F42" s="149">
        <f t="shared" si="7"/>
        <v>1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10</v>
      </c>
      <c r="E43" s="122">
        <v>4</v>
      </c>
      <c r="F43" s="149">
        <f t="shared" si="7"/>
        <v>14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13</v>
      </c>
      <c r="E44" s="122">
        <v>2</v>
      </c>
      <c r="F44" s="149">
        <f t="shared" si="7"/>
        <v>15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5</v>
      </c>
      <c r="E47" s="122">
        <v>2</v>
      </c>
      <c r="F47" s="149">
        <f t="shared" si="7"/>
        <v>7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5</v>
      </c>
      <c r="E49" s="122">
        <v>0</v>
      </c>
      <c r="F49" s="149">
        <f t="shared" si="7"/>
        <v>5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30</v>
      </c>
      <c r="E50" s="122">
        <v>10</v>
      </c>
      <c r="F50" s="149">
        <f t="shared" si="7"/>
        <v>40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10</v>
      </c>
      <c r="F51" s="149">
        <f t="shared" si="7"/>
        <v>10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10</v>
      </c>
      <c r="F52" s="149">
        <f t="shared" si="7"/>
        <v>10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1</v>
      </c>
      <c r="E53" s="122">
        <v>1</v>
      </c>
      <c r="F53" s="149">
        <f t="shared" si="7"/>
        <v>2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5</v>
      </c>
      <c r="E54" s="122">
        <v>1</v>
      </c>
      <c r="F54" s="149">
        <f t="shared" si="7"/>
        <v>6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5</v>
      </c>
      <c r="F55" s="149">
        <f t="shared" si="7"/>
        <v>5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1</v>
      </c>
      <c r="E57" s="122">
        <v>1</v>
      </c>
      <c r="F57" s="149">
        <f t="shared" si="7"/>
        <v>2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5</v>
      </c>
      <c r="E58" s="122">
        <v>1</v>
      </c>
      <c r="F58" s="149">
        <f t="shared" si="7"/>
        <v>6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4</v>
      </c>
      <c r="E59" s="124">
        <v>1</v>
      </c>
      <c r="F59" s="150">
        <f t="shared" si="7"/>
        <v>5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3583</v>
      </c>
      <c r="E83" s="152">
        <f t="shared" si="12"/>
        <v>2060</v>
      </c>
      <c r="F83" s="153">
        <f t="shared" si="12"/>
        <v>5643</v>
      </c>
      <c r="G83" s="151">
        <f t="shared" si="12"/>
        <v>1380</v>
      </c>
      <c r="H83" s="152">
        <f t="shared" si="12"/>
        <v>900</v>
      </c>
      <c r="I83" s="153">
        <f t="shared" si="12"/>
        <v>2280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300041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300041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300041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0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0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0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0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0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490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0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0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10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0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0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0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580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0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500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100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0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1680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1080</v>
      </c>
    </row>
    <row r="237" spans="1:5">
      <c r="D237" s="236" t="s">
        <v>647</v>
      </c>
      <c r="E237" s="205">
        <v>600</v>
      </c>
    </row>
    <row r="238" spans="1:5">
      <c r="D238" s="236" t="s">
        <v>261</v>
      </c>
      <c r="E238" s="205">
        <f>SUM(E230:E237)</f>
        <v>1680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300041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606</v>
      </c>
    </row>
    <row r="13" spans="1:10">
      <c r="A13" s="205">
        <v>2</v>
      </c>
      <c r="B13" s="205">
        <v>28</v>
      </c>
      <c r="C13" s="205" t="s">
        <v>727</v>
      </c>
      <c r="D13" s="205" t="s">
        <v>726</v>
      </c>
      <c r="E13" s="205">
        <v>150</v>
      </c>
    </row>
    <row r="14" spans="1:10">
      <c r="A14" s="205">
        <v>3</v>
      </c>
      <c r="B14" s="205">
        <v>29</v>
      </c>
      <c r="C14" s="205" t="s">
        <v>728</v>
      </c>
      <c r="D14" s="205" t="s">
        <v>726</v>
      </c>
      <c r="E14" s="205">
        <v>600</v>
      </c>
    </row>
    <row r="15" spans="1:10">
      <c r="A15" s="205">
        <v>4</v>
      </c>
      <c r="B15" s="205">
        <v>57</v>
      </c>
      <c r="C15" s="205" t="s">
        <v>729</v>
      </c>
      <c r="D15" s="205" t="s">
        <v>730</v>
      </c>
      <c r="E15" s="205">
        <v>615</v>
      </c>
    </row>
    <row r="16" spans="1:10">
      <c r="A16" s="205">
        <v>5</v>
      </c>
      <c r="B16" s="205">
        <v>57</v>
      </c>
      <c r="C16" s="205" t="s">
        <v>729</v>
      </c>
      <c r="D16" s="205" t="s">
        <v>731</v>
      </c>
      <c r="E16" s="205">
        <v>656</v>
      </c>
    </row>
    <row r="17" spans="1:5">
      <c r="A17" s="205">
        <v>6</v>
      </c>
      <c r="B17" s="205">
        <v>57</v>
      </c>
      <c r="C17" s="205" t="s">
        <v>729</v>
      </c>
      <c r="D17" s="205" t="s">
        <v>732</v>
      </c>
      <c r="E17" s="205">
        <v>2305</v>
      </c>
    </row>
    <row r="18" spans="1:5">
      <c r="A18" s="205">
        <v>7</v>
      </c>
      <c r="B18" s="205">
        <v>60</v>
      </c>
      <c r="C18" s="205" t="s">
        <v>733</v>
      </c>
      <c r="D18" s="205" t="s">
        <v>731</v>
      </c>
      <c r="E18" s="205">
        <v>500</v>
      </c>
    </row>
    <row r="19" spans="1:5">
      <c r="A19" s="205">
        <v>8</v>
      </c>
      <c r="B19" s="205">
        <v>97</v>
      </c>
      <c r="C19" s="205" t="s">
        <v>734</v>
      </c>
      <c r="D19" s="205" t="s">
        <v>730</v>
      </c>
      <c r="E19" s="205">
        <v>785</v>
      </c>
    </row>
    <row r="20" spans="1:5">
      <c r="A20" s="205">
        <v>9</v>
      </c>
      <c r="B20" s="205">
        <v>97</v>
      </c>
      <c r="C20" s="205" t="s">
        <v>734</v>
      </c>
      <c r="D20" s="205" t="s">
        <v>731</v>
      </c>
      <c r="E20" s="205">
        <v>843</v>
      </c>
    </row>
    <row r="21" spans="1:5">
      <c r="A21" s="205">
        <v>10</v>
      </c>
      <c r="B21" s="205">
        <v>97</v>
      </c>
      <c r="C21" s="205" t="s">
        <v>734</v>
      </c>
      <c r="D21" s="205" t="s">
        <v>732</v>
      </c>
      <c r="E21" s="205">
        <v>3055</v>
      </c>
    </row>
    <row r="22" spans="1:5">
      <c r="A22" s="205">
        <v>11</v>
      </c>
      <c r="B22" s="205">
        <v>122</v>
      </c>
      <c r="C22" s="205" t="s">
        <v>735</v>
      </c>
      <c r="D22" s="205" t="s">
        <v>730</v>
      </c>
      <c r="E22" s="205">
        <v>1161</v>
      </c>
    </row>
    <row r="23" spans="1:5">
      <c r="A23" s="205"/>
      <c r="B23" s="205" t="s">
        <v>261</v>
      </c>
      <c r="C23" s="205"/>
      <c r="D23" s="205">
        <f>SUM(D12:D22)</f>
        <v>0</v>
      </c>
      <c r="E2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0" activePane="bottomRight" state="frozen"/>
      <selection pane="topRight" activeCell="D1" sqref="D1"/>
      <selection pane="bottomLeft" activeCell="A10" sqref="A10"/>
      <selection pane="bottomRight" activeCell="G7" sqref="G7:I8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3.75" customHeight="1">
      <c r="A1" s="98"/>
      <c r="J1" s="1"/>
      <c r="K1" s="1"/>
      <c r="N1" s="1"/>
      <c r="S1" s="1"/>
      <c r="T1" s="1"/>
      <c r="U1" s="304" t="s">
        <v>738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739</v>
      </c>
      <c r="D4" s="237">
        <v>300041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3000</v>
      </c>
      <c r="H11" s="215">
        <v>2000</v>
      </c>
      <c r="I11" s="215">
        <v>1000</v>
      </c>
      <c r="J11" s="215">
        <v>3000</v>
      </c>
      <c r="K11" s="37">
        <v>3.8</v>
      </c>
      <c r="L11" s="208">
        <f t="shared" ref="L11:L42" si="2">ROUND(J11*K11,0)</f>
        <v>11400</v>
      </c>
      <c r="M11" s="39">
        <f t="shared" ref="M11:M42" si="3">F11+G11+L11</f>
        <v>14400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550</v>
      </c>
      <c r="R11" s="215">
        <v>500</v>
      </c>
      <c r="S11" s="215">
        <v>50</v>
      </c>
      <c r="T11" s="215">
        <v>400</v>
      </c>
      <c r="U11" s="37">
        <v>3.8</v>
      </c>
      <c r="V11" s="208">
        <f t="shared" ref="V11:V42" si="6">ROUND(T11*U11,0)</f>
        <v>1520</v>
      </c>
      <c r="W11" s="69">
        <f t="shared" ref="W11:W42" si="7">P11+Q11+V11</f>
        <v>2070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3550</v>
      </c>
      <c r="AB11" s="208">
        <f t="shared" ref="AB11:AB42" si="12">H11+R11</f>
        <v>2500</v>
      </c>
      <c r="AC11" s="208">
        <f t="shared" ref="AC11:AC42" si="13">I11+S11</f>
        <v>1050</v>
      </c>
      <c r="AD11" s="208">
        <f t="shared" ref="AD11:AD42" si="14">J11+T11</f>
        <v>3400</v>
      </c>
      <c r="AE11" s="208">
        <f t="shared" ref="AE11:AE42" si="15">L11+V11</f>
        <v>12920</v>
      </c>
      <c r="AF11" s="208">
        <f t="shared" ref="AF11:AF42" si="16">M11+W11</f>
        <v>16470</v>
      </c>
      <c r="AG11" s="105">
        <v>5282</v>
      </c>
      <c r="AH11">
        <f t="shared" ref="AH11:AH42" si="17">IFERROR(ROUND(AF11/AG11,0),"")</f>
        <v>3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2000</v>
      </c>
      <c r="H13" s="215">
        <v>1000</v>
      </c>
      <c r="I13" s="215">
        <v>1000</v>
      </c>
      <c r="J13" s="215">
        <v>8000</v>
      </c>
      <c r="K13" s="209">
        <v>2.5</v>
      </c>
      <c r="L13" s="211">
        <f t="shared" si="2"/>
        <v>20000</v>
      </c>
      <c r="M13" s="212">
        <f t="shared" si="3"/>
        <v>22000</v>
      </c>
      <c r="N13" s="226">
        <v>0</v>
      </c>
      <c r="O13" s="225">
        <v>0</v>
      </c>
      <c r="P13" s="206">
        <f t="shared" si="4"/>
        <v>0</v>
      </c>
      <c r="Q13" s="208">
        <f t="shared" si="5"/>
        <v>1200</v>
      </c>
      <c r="R13" s="215">
        <v>1000</v>
      </c>
      <c r="S13" s="215">
        <v>200</v>
      </c>
      <c r="T13" s="215">
        <v>1700</v>
      </c>
      <c r="U13" s="209">
        <v>2.5</v>
      </c>
      <c r="V13" s="211">
        <f t="shared" si="6"/>
        <v>4250</v>
      </c>
      <c r="W13" s="217">
        <f t="shared" si="7"/>
        <v>5450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3200</v>
      </c>
      <c r="AB13" s="211">
        <f t="shared" si="12"/>
        <v>2000</v>
      </c>
      <c r="AC13" s="211">
        <f t="shared" si="13"/>
        <v>1200</v>
      </c>
      <c r="AD13" s="211">
        <f t="shared" si="14"/>
        <v>9700</v>
      </c>
      <c r="AE13" s="211">
        <f t="shared" si="15"/>
        <v>24250</v>
      </c>
      <c r="AF13" s="211">
        <f t="shared" si="16"/>
        <v>27450</v>
      </c>
      <c r="AG13" s="220">
        <v>4670</v>
      </c>
      <c r="AH13">
        <f t="shared" si="17"/>
        <v>6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200</v>
      </c>
      <c r="H17" s="215">
        <v>0</v>
      </c>
      <c r="I17" s="215">
        <v>200</v>
      </c>
      <c r="J17" s="215">
        <v>200</v>
      </c>
      <c r="K17" s="209">
        <v>2.7</v>
      </c>
      <c r="L17" s="211">
        <f t="shared" si="2"/>
        <v>540</v>
      </c>
      <c r="M17" s="212">
        <f t="shared" si="3"/>
        <v>740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200</v>
      </c>
      <c r="AB17" s="211">
        <f t="shared" si="12"/>
        <v>0</v>
      </c>
      <c r="AC17" s="211">
        <f t="shared" si="13"/>
        <v>200</v>
      </c>
      <c r="AD17" s="211">
        <f t="shared" si="14"/>
        <v>200</v>
      </c>
      <c r="AE17" s="211">
        <f t="shared" si="15"/>
        <v>540</v>
      </c>
      <c r="AF17" s="211">
        <f t="shared" si="16"/>
        <v>740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150</v>
      </c>
      <c r="H18" s="215">
        <v>50</v>
      </c>
      <c r="I18" s="215">
        <v>100</v>
      </c>
      <c r="J18" s="215">
        <v>350</v>
      </c>
      <c r="K18" s="42">
        <v>4.2</v>
      </c>
      <c r="L18" s="211">
        <f t="shared" si="2"/>
        <v>1470</v>
      </c>
      <c r="M18" s="212">
        <f t="shared" si="3"/>
        <v>1620</v>
      </c>
      <c r="N18" s="226">
        <v>0</v>
      </c>
      <c r="O18" s="225">
        <v>0</v>
      </c>
      <c r="P18" s="206">
        <f t="shared" si="4"/>
        <v>0</v>
      </c>
      <c r="Q18" s="208">
        <f t="shared" si="5"/>
        <v>300</v>
      </c>
      <c r="R18" s="215">
        <v>200</v>
      </c>
      <c r="S18" s="215">
        <v>100</v>
      </c>
      <c r="T18" s="215">
        <v>100</v>
      </c>
      <c r="U18" s="42">
        <v>4.2</v>
      </c>
      <c r="V18" s="211">
        <f t="shared" si="6"/>
        <v>420</v>
      </c>
      <c r="W18" s="217">
        <f t="shared" si="7"/>
        <v>720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450</v>
      </c>
      <c r="AB18" s="211">
        <f t="shared" si="12"/>
        <v>250</v>
      </c>
      <c r="AC18" s="211">
        <f t="shared" si="13"/>
        <v>200</v>
      </c>
      <c r="AD18" s="211">
        <f t="shared" si="14"/>
        <v>450</v>
      </c>
      <c r="AE18" s="211">
        <f t="shared" si="15"/>
        <v>1890</v>
      </c>
      <c r="AF18" s="211">
        <f t="shared" si="16"/>
        <v>2340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800</v>
      </c>
      <c r="H20" s="215">
        <v>300</v>
      </c>
      <c r="I20" s="215">
        <v>500</v>
      </c>
      <c r="J20" s="215">
        <v>1000</v>
      </c>
      <c r="K20" s="209">
        <v>2.4</v>
      </c>
      <c r="L20" s="211">
        <f t="shared" si="2"/>
        <v>2400</v>
      </c>
      <c r="M20" s="212">
        <f t="shared" si="3"/>
        <v>3200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800</v>
      </c>
      <c r="AB20" s="211">
        <f t="shared" si="12"/>
        <v>300</v>
      </c>
      <c r="AC20" s="211">
        <f t="shared" si="13"/>
        <v>500</v>
      </c>
      <c r="AD20" s="211">
        <f t="shared" si="14"/>
        <v>1000</v>
      </c>
      <c r="AE20" s="211">
        <f t="shared" si="15"/>
        <v>2400</v>
      </c>
      <c r="AF20" s="211">
        <f t="shared" si="16"/>
        <v>3200</v>
      </c>
      <c r="AG20" s="220">
        <v>3439</v>
      </c>
      <c r="AH20">
        <f t="shared" si="17"/>
        <v>1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955</v>
      </c>
      <c r="H24" s="215">
        <v>0</v>
      </c>
      <c r="I24" s="215">
        <v>955</v>
      </c>
      <c r="J24" s="215">
        <v>1500</v>
      </c>
      <c r="K24" s="209">
        <v>3.1</v>
      </c>
      <c r="L24" s="211">
        <f t="shared" si="2"/>
        <v>4650</v>
      </c>
      <c r="M24" s="212">
        <f t="shared" si="3"/>
        <v>5605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955</v>
      </c>
      <c r="AB24" s="211">
        <f t="shared" si="12"/>
        <v>0</v>
      </c>
      <c r="AC24" s="211">
        <f t="shared" si="13"/>
        <v>955</v>
      </c>
      <c r="AD24" s="211">
        <f t="shared" si="14"/>
        <v>1500</v>
      </c>
      <c r="AE24" s="211">
        <f t="shared" si="15"/>
        <v>4650</v>
      </c>
      <c r="AF24" s="211">
        <f t="shared" si="16"/>
        <v>5605</v>
      </c>
      <c r="AG24" s="220">
        <v>4470</v>
      </c>
      <c r="AH24">
        <f t="shared" si="17"/>
        <v>1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3.1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1070</v>
      </c>
      <c r="H27" s="215">
        <v>200</v>
      </c>
      <c r="I27" s="215">
        <v>870</v>
      </c>
      <c r="J27" s="215">
        <v>3600</v>
      </c>
      <c r="K27" s="209">
        <v>2.9</v>
      </c>
      <c r="L27" s="211">
        <f t="shared" si="2"/>
        <v>10440</v>
      </c>
      <c r="M27" s="212">
        <f t="shared" si="3"/>
        <v>11510</v>
      </c>
      <c r="N27" s="226">
        <v>0</v>
      </c>
      <c r="O27" s="225">
        <v>0</v>
      </c>
      <c r="P27" s="206">
        <f t="shared" si="4"/>
        <v>0</v>
      </c>
      <c r="Q27" s="208">
        <f t="shared" si="5"/>
        <v>400</v>
      </c>
      <c r="R27" s="215">
        <v>200</v>
      </c>
      <c r="S27" s="215">
        <v>200</v>
      </c>
      <c r="T27" s="215">
        <v>600</v>
      </c>
      <c r="U27" s="209">
        <v>2.9</v>
      </c>
      <c r="V27" s="211">
        <f t="shared" si="6"/>
        <v>1740</v>
      </c>
      <c r="W27" s="217">
        <f t="shared" si="7"/>
        <v>2140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1470</v>
      </c>
      <c r="AB27" s="211">
        <f t="shared" si="12"/>
        <v>400</v>
      </c>
      <c r="AC27" s="211">
        <f t="shared" si="13"/>
        <v>1070</v>
      </c>
      <c r="AD27" s="211">
        <f t="shared" si="14"/>
        <v>4200</v>
      </c>
      <c r="AE27" s="211">
        <f t="shared" si="15"/>
        <v>12180</v>
      </c>
      <c r="AF27" s="211">
        <f t="shared" si="16"/>
        <v>13650</v>
      </c>
      <c r="AG27" s="220">
        <v>4600</v>
      </c>
      <c r="AH27">
        <f t="shared" si="17"/>
        <v>3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300</v>
      </c>
      <c r="H30" s="215">
        <v>0</v>
      </c>
      <c r="I30" s="215">
        <v>300</v>
      </c>
      <c r="J30" s="215">
        <v>500</v>
      </c>
      <c r="K30" s="209">
        <v>2.5</v>
      </c>
      <c r="L30" s="211">
        <f t="shared" si="2"/>
        <v>1250</v>
      </c>
      <c r="M30" s="212">
        <f t="shared" si="3"/>
        <v>1550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300</v>
      </c>
      <c r="AB30" s="211">
        <f t="shared" si="12"/>
        <v>0</v>
      </c>
      <c r="AC30" s="211">
        <f t="shared" si="13"/>
        <v>300</v>
      </c>
      <c r="AD30" s="211">
        <f t="shared" si="14"/>
        <v>500</v>
      </c>
      <c r="AE30" s="211">
        <f t="shared" si="15"/>
        <v>1250</v>
      </c>
      <c r="AF30" s="211">
        <f t="shared" si="16"/>
        <v>1550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300</v>
      </c>
      <c r="H32" s="215">
        <v>100</v>
      </c>
      <c r="I32" s="215">
        <v>200</v>
      </c>
      <c r="J32" s="215">
        <v>800</v>
      </c>
      <c r="K32" s="42">
        <v>4.0999999999999996</v>
      </c>
      <c r="L32" s="211">
        <f t="shared" si="2"/>
        <v>3280</v>
      </c>
      <c r="M32" s="212">
        <f t="shared" si="3"/>
        <v>3580</v>
      </c>
      <c r="N32" s="226">
        <v>0</v>
      </c>
      <c r="O32" s="225">
        <v>0</v>
      </c>
      <c r="P32" s="206">
        <f t="shared" si="4"/>
        <v>0</v>
      </c>
      <c r="Q32" s="208">
        <f t="shared" si="5"/>
        <v>200</v>
      </c>
      <c r="R32" s="215">
        <v>100</v>
      </c>
      <c r="S32" s="215">
        <v>100</v>
      </c>
      <c r="T32" s="215">
        <v>200</v>
      </c>
      <c r="U32" s="42">
        <v>4.0999999999999996</v>
      </c>
      <c r="V32" s="211">
        <f t="shared" si="6"/>
        <v>820</v>
      </c>
      <c r="W32" s="217">
        <f t="shared" si="7"/>
        <v>1020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500</v>
      </c>
      <c r="AB32" s="211">
        <f t="shared" si="12"/>
        <v>200</v>
      </c>
      <c r="AC32" s="211">
        <f t="shared" si="13"/>
        <v>300</v>
      </c>
      <c r="AD32" s="211">
        <f t="shared" si="14"/>
        <v>1000</v>
      </c>
      <c r="AE32" s="211">
        <f t="shared" si="15"/>
        <v>4100</v>
      </c>
      <c r="AF32" s="211">
        <f t="shared" si="16"/>
        <v>4600</v>
      </c>
      <c r="AG32" s="220">
        <v>4910</v>
      </c>
      <c r="AH32">
        <f t="shared" si="17"/>
        <v>1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700</v>
      </c>
      <c r="H34" s="215">
        <v>200</v>
      </c>
      <c r="I34" s="215">
        <v>500</v>
      </c>
      <c r="J34" s="215">
        <v>1700</v>
      </c>
      <c r="K34" s="42">
        <v>3.8</v>
      </c>
      <c r="L34" s="211">
        <f t="shared" si="2"/>
        <v>6460</v>
      </c>
      <c r="M34" s="212">
        <f t="shared" si="3"/>
        <v>7160</v>
      </c>
      <c r="N34" s="226">
        <v>0</v>
      </c>
      <c r="O34" s="225">
        <v>0</v>
      </c>
      <c r="P34" s="206">
        <f t="shared" si="4"/>
        <v>0</v>
      </c>
      <c r="Q34" s="208">
        <f t="shared" si="5"/>
        <v>500</v>
      </c>
      <c r="R34" s="215">
        <v>200</v>
      </c>
      <c r="S34" s="215">
        <v>300</v>
      </c>
      <c r="T34" s="215">
        <v>500</v>
      </c>
      <c r="U34" s="42">
        <v>3.8</v>
      </c>
      <c r="V34" s="211">
        <f t="shared" si="6"/>
        <v>1900</v>
      </c>
      <c r="W34" s="217">
        <f t="shared" si="7"/>
        <v>2400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1200</v>
      </c>
      <c r="AB34" s="211">
        <f t="shared" si="12"/>
        <v>400</v>
      </c>
      <c r="AC34" s="211">
        <f t="shared" si="13"/>
        <v>800</v>
      </c>
      <c r="AD34" s="211">
        <f t="shared" si="14"/>
        <v>2200</v>
      </c>
      <c r="AE34" s="211">
        <f t="shared" si="15"/>
        <v>8360</v>
      </c>
      <c r="AF34" s="211">
        <f t="shared" si="16"/>
        <v>9560</v>
      </c>
      <c r="AG34" s="220">
        <v>4870</v>
      </c>
      <c r="AH34">
        <f t="shared" si="17"/>
        <v>2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3500</v>
      </c>
      <c r="R35" s="215">
        <v>3000</v>
      </c>
      <c r="S35" s="94">
        <v>500</v>
      </c>
      <c r="T35" s="94">
        <v>7357</v>
      </c>
      <c r="U35" s="209">
        <v>2.8</v>
      </c>
      <c r="V35" s="211">
        <f t="shared" si="6"/>
        <v>20600</v>
      </c>
      <c r="W35" s="217">
        <f t="shared" si="7"/>
        <v>24100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3500</v>
      </c>
      <c r="AB35" s="211">
        <f t="shared" si="12"/>
        <v>3000</v>
      </c>
      <c r="AC35" s="211">
        <f t="shared" si="13"/>
        <v>500</v>
      </c>
      <c r="AD35" s="211">
        <f t="shared" si="14"/>
        <v>7357</v>
      </c>
      <c r="AE35" s="211">
        <f t="shared" si="15"/>
        <v>20600</v>
      </c>
      <c r="AF35" s="211">
        <f t="shared" si="16"/>
        <v>24100</v>
      </c>
      <c r="AG35" s="220">
        <v>3200</v>
      </c>
      <c r="AH35">
        <f t="shared" si="17"/>
        <v>8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2.2000000000000002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2380</v>
      </c>
      <c r="H39" s="215">
        <v>1000</v>
      </c>
      <c r="I39" s="94">
        <v>1380</v>
      </c>
      <c r="J39" s="94">
        <v>3583</v>
      </c>
      <c r="K39" s="209">
        <v>2</v>
      </c>
      <c r="L39" s="211">
        <f t="shared" si="2"/>
        <v>7166</v>
      </c>
      <c r="M39" s="212">
        <f t="shared" si="3"/>
        <v>9546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2380</v>
      </c>
      <c r="AB39" s="211">
        <f t="shared" si="12"/>
        <v>1000</v>
      </c>
      <c r="AC39" s="211">
        <f t="shared" si="13"/>
        <v>1380</v>
      </c>
      <c r="AD39" s="211">
        <f t="shared" si="14"/>
        <v>3583</v>
      </c>
      <c r="AE39" s="211">
        <f t="shared" si="15"/>
        <v>7166</v>
      </c>
      <c r="AF39" s="211">
        <f t="shared" si="16"/>
        <v>9546</v>
      </c>
      <c r="AG39" s="220">
        <v>3790</v>
      </c>
      <c r="AH39">
        <f t="shared" si="17"/>
        <v>3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1000</v>
      </c>
      <c r="R40" s="215">
        <v>100</v>
      </c>
      <c r="S40" s="94">
        <v>900</v>
      </c>
      <c r="T40" s="94">
        <v>2060</v>
      </c>
      <c r="U40" s="209">
        <v>2</v>
      </c>
      <c r="V40" s="211">
        <f t="shared" si="6"/>
        <v>4120</v>
      </c>
      <c r="W40" s="217">
        <f t="shared" si="7"/>
        <v>5120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1000</v>
      </c>
      <c r="AB40" s="211">
        <f t="shared" si="12"/>
        <v>100</v>
      </c>
      <c r="AC40" s="211">
        <f t="shared" si="13"/>
        <v>900</v>
      </c>
      <c r="AD40" s="211">
        <f t="shared" si="14"/>
        <v>2060</v>
      </c>
      <c r="AE40" s="211">
        <f t="shared" si="15"/>
        <v>4120</v>
      </c>
      <c r="AF40" s="211">
        <f t="shared" si="16"/>
        <v>5120</v>
      </c>
      <c r="AG40" s="220">
        <v>3790</v>
      </c>
      <c r="AH40">
        <f t="shared" si="17"/>
        <v>1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1782</v>
      </c>
      <c r="H41" s="207">
        <v>1000</v>
      </c>
      <c r="I41" s="207">
        <v>782</v>
      </c>
      <c r="J41" s="207">
        <v>9500</v>
      </c>
      <c r="K41" s="209">
        <v>2.7</v>
      </c>
      <c r="L41" s="211">
        <f t="shared" si="2"/>
        <v>25650</v>
      </c>
      <c r="M41" s="212">
        <f t="shared" si="3"/>
        <v>27432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1782</v>
      </c>
      <c r="AB41" s="211">
        <f t="shared" si="12"/>
        <v>1000</v>
      </c>
      <c r="AC41" s="211">
        <f t="shared" si="13"/>
        <v>782</v>
      </c>
      <c r="AD41" s="211">
        <f t="shared" si="14"/>
        <v>9500</v>
      </c>
      <c r="AE41" s="211">
        <f t="shared" si="15"/>
        <v>25650</v>
      </c>
      <c r="AF41" s="211">
        <f t="shared" si="16"/>
        <v>27432</v>
      </c>
      <c r="AG41" s="220">
        <v>4670</v>
      </c>
      <c r="AH41">
        <f t="shared" si="17"/>
        <v>6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0</v>
      </c>
      <c r="H43" s="215">
        <v>0</v>
      </c>
      <c r="I43" s="215">
        <v>0</v>
      </c>
      <c r="J43" s="215">
        <v>0</v>
      </c>
      <c r="K43" s="209">
        <v>2.9</v>
      </c>
      <c r="L43" s="211">
        <f t="shared" ref="L43:L74" si="20">ROUND(J43*K43,0)</f>
        <v>0</v>
      </c>
      <c r="M43" s="212">
        <f t="shared" ref="M43:M74" si="21">F43+G43+L43</f>
        <v>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0</v>
      </c>
      <c r="R43" s="215">
        <v>0</v>
      </c>
      <c r="S43" s="215">
        <v>0</v>
      </c>
      <c r="T43" s="215">
        <v>0</v>
      </c>
      <c r="U43" s="209">
        <v>2.9</v>
      </c>
      <c r="V43" s="211">
        <f t="shared" ref="V43:V74" si="24">ROUND(T43*U43,0)</f>
        <v>0</v>
      </c>
      <c r="W43" s="217">
        <f t="shared" ref="W43:W74" si="25">P43+Q43+V43</f>
        <v>0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0</v>
      </c>
      <c r="AB43" s="211">
        <f t="shared" ref="AB43:AB60" si="30">H43+R43</f>
        <v>0</v>
      </c>
      <c r="AC43" s="211">
        <f t="shared" ref="AC43:AC60" si="31">I43+S43</f>
        <v>0</v>
      </c>
      <c r="AD43" s="211">
        <f t="shared" ref="AD43:AD60" si="32">J43+T43</f>
        <v>0</v>
      </c>
      <c r="AE43" s="211">
        <f t="shared" ref="AE43:AE60" si="33">L43+V43</f>
        <v>0</v>
      </c>
      <c r="AF43" s="211">
        <f t="shared" ref="AF43:AF60" si="34">M43+W43</f>
        <v>0</v>
      </c>
      <c r="AG43" s="220">
        <v>4800</v>
      </c>
      <c r="AH43">
        <f t="shared" ref="AH43:AH74" si="35">IFERROR(ROUND(AF43/AG43,0),"")</f>
        <v>0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0</v>
      </c>
      <c r="H44" s="215">
        <v>0</v>
      </c>
      <c r="I44" s="215">
        <v>0</v>
      </c>
      <c r="J44" s="215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0</v>
      </c>
      <c r="U45" s="209">
        <v>2.6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2200</v>
      </c>
      <c r="H46" s="215">
        <v>200</v>
      </c>
      <c r="I46" s="215">
        <v>2000</v>
      </c>
      <c r="J46" s="215">
        <v>3200</v>
      </c>
      <c r="K46" s="209">
        <v>3</v>
      </c>
      <c r="L46" s="211">
        <f t="shared" si="20"/>
        <v>9600</v>
      </c>
      <c r="M46" s="212">
        <f t="shared" si="21"/>
        <v>11800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2200</v>
      </c>
      <c r="AB46" s="211">
        <f t="shared" si="30"/>
        <v>200</v>
      </c>
      <c r="AC46" s="211">
        <f t="shared" si="31"/>
        <v>2000</v>
      </c>
      <c r="AD46" s="211">
        <f t="shared" si="32"/>
        <v>3200</v>
      </c>
      <c r="AE46" s="211">
        <f t="shared" si="33"/>
        <v>9600</v>
      </c>
      <c r="AF46" s="211">
        <f t="shared" si="34"/>
        <v>11800</v>
      </c>
      <c r="AG46" s="220">
        <v>4900</v>
      </c>
      <c r="AH46">
        <f t="shared" si="35"/>
        <v>2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400</v>
      </c>
      <c r="R47" s="215">
        <v>200</v>
      </c>
      <c r="S47" s="215">
        <v>200</v>
      </c>
      <c r="T47" s="215">
        <v>500</v>
      </c>
      <c r="U47" s="209">
        <v>3</v>
      </c>
      <c r="V47" s="211">
        <f t="shared" si="24"/>
        <v>1500</v>
      </c>
      <c r="W47" s="217">
        <f t="shared" si="25"/>
        <v>1900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400</v>
      </c>
      <c r="AB47" s="211">
        <f t="shared" si="30"/>
        <v>200</v>
      </c>
      <c r="AC47" s="211">
        <f t="shared" si="31"/>
        <v>200</v>
      </c>
      <c r="AD47" s="211">
        <f t="shared" si="32"/>
        <v>500</v>
      </c>
      <c r="AE47" s="211">
        <f t="shared" si="33"/>
        <v>1500</v>
      </c>
      <c r="AF47" s="211">
        <f t="shared" si="34"/>
        <v>1900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1700</v>
      </c>
      <c r="H49" s="215">
        <v>200</v>
      </c>
      <c r="I49" s="215">
        <v>1500</v>
      </c>
      <c r="J49" s="215">
        <v>2500</v>
      </c>
      <c r="K49" s="209">
        <v>2.5</v>
      </c>
      <c r="L49" s="211">
        <f t="shared" si="20"/>
        <v>6250</v>
      </c>
      <c r="M49" s="212">
        <f t="shared" si="21"/>
        <v>7950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1700</v>
      </c>
      <c r="AB49" s="211">
        <f t="shared" si="30"/>
        <v>200</v>
      </c>
      <c r="AC49" s="211">
        <f t="shared" si="31"/>
        <v>1500</v>
      </c>
      <c r="AD49" s="211">
        <f t="shared" si="32"/>
        <v>2500</v>
      </c>
      <c r="AE49" s="211">
        <f t="shared" si="33"/>
        <v>6250</v>
      </c>
      <c r="AF49" s="211">
        <f t="shared" si="34"/>
        <v>7950</v>
      </c>
      <c r="AG49" s="220">
        <v>3869</v>
      </c>
      <c r="AH49">
        <f t="shared" si="35"/>
        <v>2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5016</v>
      </c>
      <c r="H51" s="214">
        <v>0</v>
      </c>
      <c r="I51" s="214">
        <v>5016</v>
      </c>
      <c r="J51" s="214">
        <v>0</v>
      </c>
      <c r="K51" s="209">
        <v>0</v>
      </c>
      <c r="L51" s="211">
        <f t="shared" si="20"/>
        <v>0</v>
      </c>
      <c r="M51" s="212">
        <f t="shared" si="21"/>
        <v>5016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1965</v>
      </c>
      <c r="R51" s="215">
        <v>0</v>
      </c>
      <c r="S51" s="215">
        <v>1965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1965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6981</v>
      </c>
      <c r="AB51" s="211">
        <f t="shared" si="30"/>
        <v>0</v>
      </c>
      <c r="AC51" s="211">
        <f t="shared" si="31"/>
        <v>6981</v>
      </c>
      <c r="AD51" s="211">
        <f t="shared" si="32"/>
        <v>0</v>
      </c>
      <c r="AE51" s="211">
        <f t="shared" si="33"/>
        <v>0</v>
      </c>
      <c r="AF51" s="211">
        <f t="shared" si="34"/>
        <v>6981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4000</v>
      </c>
      <c r="H57" s="215">
        <v>2500</v>
      </c>
      <c r="I57" s="215">
        <v>1500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4000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4000</v>
      </c>
      <c r="AB57" s="211">
        <f t="shared" si="30"/>
        <v>2500</v>
      </c>
      <c r="AC57" s="211">
        <f t="shared" si="31"/>
        <v>1500</v>
      </c>
      <c r="AD57" s="211">
        <f t="shared" si="32"/>
        <v>0</v>
      </c>
      <c r="AE57" s="211">
        <f t="shared" si="33"/>
        <v>0</v>
      </c>
      <c r="AF57" s="211">
        <f t="shared" si="34"/>
        <v>4000</v>
      </c>
      <c r="AG57" s="220">
        <v>4300</v>
      </c>
      <c r="AH57">
        <f t="shared" si="35"/>
        <v>1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26553</v>
      </c>
      <c r="H61" s="91">
        <f t="shared" si="36"/>
        <v>8750</v>
      </c>
      <c r="I61" s="91">
        <f t="shared" si="36"/>
        <v>17803</v>
      </c>
      <c r="J61" s="91">
        <f t="shared" si="36"/>
        <v>39433</v>
      </c>
      <c r="K61" s="49">
        <f>ROUND(L61/J61,0)</f>
        <v>3</v>
      </c>
      <c r="L61" s="91">
        <f t="shared" ref="L61:Q61" si="37">SUM(L11:L60)</f>
        <v>110556</v>
      </c>
      <c r="M61" s="91">
        <f t="shared" si="37"/>
        <v>137109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10015</v>
      </c>
      <c r="R61" s="91"/>
      <c r="S61" s="91">
        <f t="shared" ref="S61:AH61" si="38">SUM(S11:S60)</f>
        <v>4515</v>
      </c>
      <c r="T61" s="91">
        <f t="shared" si="38"/>
        <v>13417</v>
      </c>
      <c r="U61" s="49">
        <f t="shared" si="38"/>
        <v>141.89999999999998</v>
      </c>
      <c r="V61" s="91">
        <f t="shared" si="38"/>
        <v>36870</v>
      </c>
      <c r="W61" s="91">
        <f t="shared" si="38"/>
        <v>46885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36568</v>
      </c>
      <c r="AB61" s="91">
        <f t="shared" si="38"/>
        <v>14250</v>
      </c>
      <c r="AC61" s="91">
        <f t="shared" si="38"/>
        <v>22318</v>
      </c>
      <c r="AD61" s="91">
        <f t="shared" si="38"/>
        <v>52850</v>
      </c>
      <c r="AE61" s="91">
        <f t="shared" si="38"/>
        <v>147426</v>
      </c>
      <c r="AF61" s="91">
        <f t="shared" si="38"/>
        <v>183994</v>
      </c>
      <c r="AG61" s="91">
        <f t="shared" si="38"/>
        <v>180151</v>
      </c>
      <c r="AH61">
        <f t="shared" si="38"/>
        <v>40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300041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736</v>
      </c>
      <c r="D12" s="205">
        <v>7</v>
      </c>
    </row>
    <row r="13" spans="1:11">
      <c r="A13" s="205">
        <v>2</v>
      </c>
      <c r="B13" s="205">
        <v>2905</v>
      </c>
      <c r="C13" s="205" t="s">
        <v>737</v>
      </c>
      <c r="D13" s="205">
        <v>711</v>
      </c>
    </row>
    <row r="14" spans="1:11">
      <c r="A14" s="205"/>
      <c r="B14" s="205" t="s">
        <v>261</v>
      </c>
      <c r="C14" s="205"/>
      <c r="D14" s="205">
        <f>SUM(D12:D13)</f>
        <v>718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2575</v>
      </c>
      <c r="H50" s="214">
        <v>0</v>
      </c>
      <c r="I50" s="214">
        <v>2575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2575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1350</v>
      </c>
      <c r="R50" s="215">
        <v>0</v>
      </c>
      <c r="S50" s="215">
        <v>1350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1350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3925</v>
      </c>
      <c r="AB50" s="211">
        <f t="shared" si="30"/>
        <v>0</v>
      </c>
      <c r="AC50" s="211">
        <f t="shared" si="31"/>
        <v>3925</v>
      </c>
      <c r="AD50" s="211">
        <f t="shared" si="32"/>
        <v>0</v>
      </c>
      <c r="AE50" s="211">
        <f t="shared" si="33"/>
        <v>0</v>
      </c>
      <c r="AF50" s="211">
        <f t="shared" si="34"/>
        <v>3925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200</v>
      </c>
      <c r="H56" s="215">
        <v>0</v>
      </c>
      <c r="I56" s="215">
        <v>200</v>
      </c>
      <c r="J56" s="215">
        <v>1000</v>
      </c>
      <c r="K56" s="209">
        <v>2</v>
      </c>
      <c r="L56" s="211">
        <f t="shared" si="20"/>
        <v>2000</v>
      </c>
      <c r="M56" s="212">
        <f t="shared" si="21"/>
        <v>2200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300</v>
      </c>
      <c r="U56" s="209">
        <v>2</v>
      </c>
      <c r="V56" s="211">
        <f t="shared" si="24"/>
        <v>600</v>
      </c>
      <c r="W56" s="217">
        <f t="shared" si="25"/>
        <v>600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200</v>
      </c>
      <c r="AB56" s="211">
        <f t="shared" si="30"/>
        <v>0</v>
      </c>
      <c r="AC56" s="211">
        <f t="shared" si="31"/>
        <v>200</v>
      </c>
      <c r="AD56" s="211">
        <f t="shared" si="32"/>
        <v>1300</v>
      </c>
      <c r="AE56" s="211">
        <f t="shared" si="33"/>
        <v>2600</v>
      </c>
      <c r="AF56" s="211">
        <f t="shared" si="34"/>
        <v>2800</v>
      </c>
      <c r="AG56" s="220">
        <v>4300</v>
      </c>
      <c r="AH56">
        <f t="shared" si="35"/>
        <v>1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200</v>
      </c>
      <c r="H57" s="215">
        <v>0</v>
      </c>
      <c r="I57" s="215">
        <v>200</v>
      </c>
      <c r="J57" s="215">
        <v>3000</v>
      </c>
      <c r="K57" s="209">
        <v>2</v>
      </c>
      <c r="L57" s="211">
        <f t="shared" si="20"/>
        <v>6000</v>
      </c>
      <c r="M57" s="212">
        <f t="shared" si="21"/>
        <v>6200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2300</v>
      </c>
      <c r="R57" s="215">
        <v>2000</v>
      </c>
      <c r="S57" s="215">
        <v>300</v>
      </c>
      <c r="T57" s="215">
        <v>1000</v>
      </c>
      <c r="U57" s="209">
        <v>2</v>
      </c>
      <c r="V57" s="211">
        <f t="shared" si="24"/>
        <v>2000</v>
      </c>
      <c r="W57" s="217">
        <f t="shared" si="25"/>
        <v>4300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2500</v>
      </c>
      <c r="AB57" s="211">
        <f t="shared" si="30"/>
        <v>2000</v>
      </c>
      <c r="AC57" s="211">
        <f t="shared" si="31"/>
        <v>500</v>
      </c>
      <c r="AD57" s="211">
        <f t="shared" si="32"/>
        <v>4000</v>
      </c>
      <c r="AE57" s="211">
        <f t="shared" si="33"/>
        <v>8000</v>
      </c>
      <c r="AF57" s="211">
        <f t="shared" si="34"/>
        <v>10500</v>
      </c>
      <c r="AG57" s="220">
        <v>4300</v>
      </c>
      <c r="AH57">
        <f t="shared" si="35"/>
        <v>2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2975</v>
      </c>
      <c r="H60" s="91">
        <f t="shared" si="36"/>
        <v>0</v>
      </c>
      <c r="I60" s="91">
        <f t="shared" si="36"/>
        <v>2975</v>
      </c>
      <c r="J60" s="91">
        <f t="shared" si="36"/>
        <v>4000</v>
      </c>
      <c r="K60" s="49">
        <f>ROUND(L60/J60,0)</f>
        <v>2</v>
      </c>
      <c r="L60" s="91">
        <f t="shared" ref="L60:Q60" si="37">SUM(L10:L59)</f>
        <v>8000</v>
      </c>
      <c r="M60" s="91">
        <f t="shared" si="37"/>
        <v>10975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3650</v>
      </c>
      <c r="R60" s="91"/>
      <c r="S60" s="91">
        <f t="shared" ref="S60:AH60" si="38">SUM(S10:S59)</f>
        <v>1650</v>
      </c>
      <c r="T60" s="91">
        <f t="shared" si="38"/>
        <v>1300</v>
      </c>
      <c r="U60" s="49">
        <f t="shared" si="38"/>
        <v>141.89999999999998</v>
      </c>
      <c r="V60" s="91">
        <f t="shared" si="38"/>
        <v>2600</v>
      </c>
      <c r="W60" s="91">
        <f t="shared" si="38"/>
        <v>6250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6625</v>
      </c>
      <c r="AB60" s="91">
        <f t="shared" si="38"/>
        <v>2000</v>
      </c>
      <c r="AC60" s="91">
        <f t="shared" si="38"/>
        <v>4625</v>
      </c>
      <c r="AD60" s="91">
        <f t="shared" si="38"/>
        <v>5300</v>
      </c>
      <c r="AE60" s="91">
        <f t="shared" si="38"/>
        <v>10600</v>
      </c>
      <c r="AF60" s="91">
        <f t="shared" si="38"/>
        <v>17225</v>
      </c>
      <c r="AG60" s="91">
        <f t="shared" si="38"/>
        <v>180151</v>
      </c>
      <c r="AH60">
        <f t="shared" si="38"/>
        <v>3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1035</v>
      </c>
      <c r="H50" s="214">
        <v>0</v>
      </c>
      <c r="I50" s="214">
        <v>1035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1035</v>
      </c>
      <c r="N50" s="226">
        <v>0</v>
      </c>
      <c r="O50" s="225">
        <v>0</v>
      </c>
      <c r="P50" s="206">
        <f t="shared" si="22"/>
        <v>0</v>
      </c>
      <c r="Q50" s="208">
        <f t="shared" si="23"/>
        <v>382</v>
      </c>
      <c r="R50" s="215">
        <v>0</v>
      </c>
      <c r="S50" s="215">
        <v>382</v>
      </c>
      <c r="T50" s="215">
        <v>0</v>
      </c>
      <c r="U50" s="209">
        <v>0</v>
      </c>
      <c r="V50" s="211">
        <f t="shared" si="24"/>
        <v>0</v>
      </c>
      <c r="W50" s="217">
        <f t="shared" si="25"/>
        <v>382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1417</v>
      </c>
      <c r="AB50" s="211">
        <f t="shared" si="30"/>
        <v>0</v>
      </c>
      <c r="AC50" s="211">
        <f t="shared" si="31"/>
        <v>1417</v>
      </c>
      <c r="AD50" s="211">
        <f t="shared" si="32"/>
        <v>0</v>
      </c>
      <c r="AE50" s="211">
        <f t="shared" si="33"/>
        <v>0</v>
      </c>
      <c r="AF50" s="211">
        <f t="shared" si="34"/>
        <v>1417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100</v>
      </c>
      <c r="H56" s="215">
        <v>0</v>
      </c>
      <c r="I56" s="215">
        <v>100</v>
      </c>
      <c r="J56" s="215">
        <v>500</v>
      </c>
      <c r="K56" s="209">
        <v>2</v>
      </c>
      <c r="L56" s="211">
        <f t="shared" si="20"/>
        <v>1000</v>
      </c>
      <c r="M56" s="212">
        <f t="shared" si="21"/>
        <v>1100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200</v>
      </c>
      <c r="U56" s="209">
        <v>2</v>
      </c>
      <c r="V56" s="211">
        <f t="shared" si="24"/>
        <v>400</v>
      </c>
      <c r="W56" s="217">
        <f t="shared" si="25"/>
        <v>400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100</v>
      </c>
      <c r="AB56" s="211">
        <f t="shared" si="30"/>
        <v>0</v>
      </c>
      <c r="AC56" s="211">
        <f t="shared" si="31"/>
        <v>100</v>
      </c>
      <c r="AD56" s="211">
        <f t="shared" si="32"/>
        <v>700</v>
      </c>
      <c r="AE56" s="211">
        <f t="shared" si="33"/>
        <v>1400</v>
      </c>
      <c r="AF56" s="211">
        <f t="shared" si="34"/>
        <v>1500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1300</v>
      </c>
      <c r="H57" s="215">
        <v>1000</v>
      </c>
      <c r="I57" s="215">
        <v>300</v>
      </c>
      <c r="J57" s="215">
        <v>1380</v>
      </c>
      <c r="K57" s="209">
        <v>2</v>
      </c>
      <c r="L57" s="211">
        <f t="shared" si="20"/>
        <v>2760</v>
      </c>
      <c r="M57" s="212">
        <f t="shared" si="21"/>
        <v>4060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600</v>
      </c>
      <c r="R57" s="215">
        <v>500</v>
      </c>
      <c r="S57" s="215">
        <v>100</v>
      </c>
      <c r="T57" s="215">
        <v>500</v>
      </c>
      <c r="U57" s="209">
        <v>2</v>
      </c>
      <c r="V57" s="211">
        <f t="shared" si="24"/>
        <v>1000</v>
      </c>
      <c r="W57" s="217">
        <f t="shared" si="25"/>
        <v>1600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1900</v>
      </c>
      <c r="AB57" s="211">
        <f t="shared" si="30"/>
        <v>1500</v>
      </c>
      <c r="AC57" s="211">
        <f t="shared" si="31"/>
        <v>400</v>
      </c>
      <c r="AD57" s="211">
        <f t="shared" si="32"/>
        <v>1880</v>
      </c>
      <c r="AE57" s="211">
        <f t="shared" si="33"/>
        <v>3760</v>
      </c>
      <c r="AF57" s="211">
        <f t="shared" si="34"/>
        <v>5660</v>
      </c>
      <c r="AG57" s="220">
        <v>4300</v>
      </c>
      <c r="AH57">
        <f t="shared" si="35"/>
        <v>1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2435</v>
      </c>
      <c r="H60" s="91">
        <f t="shared" si="36"/>
        <v>1000</v>
      </c>
      <c r="I60" s="91">
        <f t="shared" si="36"/>
        <v>1435</v>
      </c>
      <c r="J60" s="91">
        <f t="shared" si="36"/>
        <v>1880</v>
      </c>
      <c r="K60" s="49">
        <f>ROUND(L60/J60,0)</f>
        <v>2</v>
      </c>
      <c r="L60" s="91">
        <f t="shared" ref="L60:Q60" si="37">SUM(L10:L59)</f>
        <v>3760</v>
      </c>
      <c r="M60" s="91">
        <f t="shared" si="37"/>
        <v>6195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982</v>
      </c>
      <c r="R60" s="91"/>
      <c r="S60" s="91">
        <f t="shared" ref="S60:AH60" si="38">SUM(S10:S59)</f>
        <v>482</v>
      </c>
      <c r="T60" s="91">
        <f t="shared" si="38"/>
        <v>700</v>
      </c>
      <c r="U60" s="49">
        <f t="shared" si="38"/>
        <v>141.89999999999998</v>
      </c>
      <c r="V60" s="91">
        <f t="shared" si="38"/>
        <v>1400</v>
      </c>
      <c r="W60" s="91">
        <f t="shared" si="38"/>
        <v>2382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3417</v>
      </c>
      <c r="AB60" s="91">
        <f t="shared" si="38"/>
        <v>1500</v>
      </c>
      <c r="AC60" s="91">
        <f t="shared" si="38"/>
        <v>1917</v>
      </c>
      <c r="AD60" s="91">
        <f t="shared" si="38"/>
        <v>2580</v>
      </c>
      <c r="AE60" s="91">
        <f t="shared" si="38"/>
        <v>5160</v>
      </c>
      <c r="AF60" s="91">
        <f t="shared" si="38"/>
        <v>8577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3954</v>
      </c>
      <c r="H12" s="215">
        <v>3954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3954</v>
      </c>
      <c r="N12" s="226">
        <v>0</v>
      </c>
      <c r="O12" s="225">
        <v>0</v>
      </c>
      <c r="P12" s="206">
        <f t="shared" si="4"/>
        <v>0</v>
      </c>
      <c r="Q12" s="208">
        <f t="shared" si="5"/>
        <v>2000</v>
      </c>
      <c r="R12" s="215">
        <v>2000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2000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5954</v>
      </c>
      <c r="AB12" s="211">
        <f t="shared" si="12"/>
        <v>5954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5954</v>
      </c>
      <c r="AG12" s="220">
        <v>4670</v>
      </c>
      <c r="AH12">
        <f t="shared" si="17"/>
        <v>1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4956</v>
      </c>
      <c r="R34" s="215">
        <v>4956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4956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4956</v>
      </c>
      <c r="AB34" s="211">
        <f t="shared" si="12"/>
        <v>4956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4956</v>
      </c>
      <c r="AG34" s="220">
        <v>3200</v>
      </c>
      <c r="AH34">
        <f t="shared" si="17"/>
        <v>2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16082</v>
      </c>
      <c r="H40" s="207">
        <v>16082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16082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16082</v>
      </c>
      <c r="AB40" s="211">
        <f t="shared" si="12"/>
        <v>16082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16082</v>
      </c>
      <c r="AG40" s="220">
        <v>4670</v>
      </c>
      <c r="AH40">
        <f t="shared" si="17"/>
        <v>3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20036</v>
      </c>
      <c r="H60" s="91">
        <f t="shared" si="36"/>
        <v>20036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20036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6956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6956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26992</v>
      </c>
      <c r="AB60" s="91">
        <f t="shared" si="38"/>
        <v>26992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26992</v>
      </c>
      <c r="AG60" s="91">
        <f t="shared" si="38"/>
        <v>180151</v>
      </c>
      <c r="AH60">
        <f t="shared" si="38"/>
        <v>6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300041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2024-03-28T12:34:03Z</cp:lastPrinted>
  <dcterms:created xsi:type="dcterms:W3CDTF">2016-01-04T13:41:28Z</dcterms:created>
  <dcterms:modified xsi:type="dcterms:W3CDTF">2024-03-28T12:34:09Z</dcterms:modified>
</cp:coreProperties>
</file>