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7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ДЛИ!$A$1:$F$227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 refMode="R1C1"/>
</workbook>
</file>

<file path=xl/calcChain.xml><?xml version="1.0" encoding="utf-8"?>
<calcChain xmlns="http://schemas.openxmlformats.org/spreadsheetml/2006/main"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I60" s="1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F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I22" s="1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0"/>
  <c r="F60" i="69" l="1"/>
  <c r="F37"/>
  <c r="I37"/>
  <c r="I22"/>
  <c r="F22"/>
  <c r="I7"/>
  <c r="F60" i="71"/>
  <c r="I60"/>
  <c r="F37"/>
  <c r="I37"/>
  <c r="F22"/>
  <c r="I7"/>
  <c r="F7"/>
  <c r="F60" i="70"/>
  <c r="I60"/>
  <c r="I37"/>
  <c r="F7"/>
  <c r="I7"/>
  <c r="I7" i="61"/>
  <c r="F7"/>
  <c r="F22"/>
  <c r="I22" l="1"/>
  <c r="I37" l="1"/>
  <c r="F37"/>
  <c r="F60"/>
  <c r="I60"/>
</calcChain>
</file>

<file path=xl/sharedStrings.xml><?xml version="1.0" encoding="utf-8"?>
<sst xmlns="http://schemas.openxmlformats.org/spreadsheetml/2006/main" count="2847" uniqueCount="728">
  <si>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</si>
  <si>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</si>
  <si>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</si>
  <si>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</si>
  <si>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</si>
  <si>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</si>
  <si>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</si>
  <si>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</si>
  <si>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</si>
  <si>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</si>
  <si>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</si>
  <si>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</si>
  <si>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</si>
  <si>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</si>
  <si>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</si>
  <si>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</si>
  <si>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</si>
  <si>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</si>
  <si>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</si>
  <si>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</si>
  <si>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</si>
  <si>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</si>
  <si>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</si>
  <si>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</si>
  <si>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</si>
  <si>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</si>
  <si>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</si>
  <si>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</si>
  <si>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</si>
  <si>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</si>
  <si>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</si>
  <si>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</si>
  <si>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</si>
  <si>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</si>
  <si>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</si>
  <si>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</si>
  <si>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</si>
  <si>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</si>
  <si>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</si>
  <si>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</si>
  <si>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</si>
  <si>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</si>
  <si>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</si>
  <si>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</si>
  <si>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</si>
  <si>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</si>
  <si>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</si>
  <si>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</si>
  <si>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</si>
  <si>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</si>
  <si>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</si>
  <si>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</si>
  <si>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</si>
  <si>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</si>
  <si>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</si>
  <si>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</si>
  <si>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</si>
  <si>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</si>
  <si>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</si>
  <si>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</si>
  <si>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</si>
  <si>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</si>
  <si>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</si>
  <si>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</si>
  <si>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</si>
  <si>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</si>
  <si>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</si>
  <si>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</si>
  <si>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</si>
  <si>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</si>
  <si>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</si>
  <si>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</si>
  <si>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</si>
  <si>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</si>
  <si>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</si>
  <si>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</si>
  <si>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</si>
  <si>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</si>
  <si>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</si>
  <si>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</si>
  <si>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</si>
  <si>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</si>
  <si>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</si>
  <si>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"ОДКБ ИМ. Н.Н.СИЛИЩЕВОЙ"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</si>
  <si>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</si>
  <si>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</si>
  <si>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</si>
  <si>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</si>
  <si>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</si>
  <si>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</si>
  <si>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</si>
  <si>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</si>
  <si>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</si>
  <si>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</si>
  <si>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</si>
  <si>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</si>
  <si>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</si>
  <si>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</si>
  <si>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</si>
  <si>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</si>
  <si>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</si>
  <si>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</si>
  <si>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</si>
  <si>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</si>
  <si>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</si>
  <si>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</si>
  <si>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</si>
  <si>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</si>
  <si>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</si>
  <si>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</si>
  <si>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</si>
  <si>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</si>
  <si>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</si>
  <si>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</si>
  <si>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</si>
  <si>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</si>
  <si>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</si>
  <si>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</si>
  <si>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</si>
  <si>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</si>
  <si>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</si>
  <si>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</si>
  <si>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</si>
  <si>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</si>
  <si>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</si>
  <si>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</si>
  <si>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</si>
  <si>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</si>
  <si>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</si>
  <si>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</si>
  <si>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</si>
  <si>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</si>
  <si>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</si>
  <si>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</si>
  <si>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</si>
  <si>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</si>
  <si>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</si>
  <si>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</si>
  <si>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</si>
  <si>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</si>
  <si>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</si>
  <si>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</si>
  <si>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</si>
  <si>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</si>
  <si>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</si>
  <si>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</si>
  <si>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</si>
  <si>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</si>
  <si>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</si>
  <si>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</si>
  <si>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</si>
  <si>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</si>
  <si>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</si>
  <si>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</si>
  <si>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</si>
  <si>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</si>
  <si>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</si>
  <si>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</si>
  <si>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</si>
  <si>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</si>
  <si>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</si>
  <si>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</si>
  <si>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</si>
  <si>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</si>
  <si>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</si>
  <si>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</si>
  <si>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</si>
  <si>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</si>
  <si>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</si>
  <si>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</si>
  <si>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</si>
  <si>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</si>
  <si>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</si>
  <si>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</si>
  <si>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</si>
  <si>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</si>
  <si>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</si>
  <si>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</si>
  <si>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</si>
  <si>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</si>
  <si>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</si>
  <si>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</si>
  <si>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</si>
  <si>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</si>
  <si>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</si>
  <si>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</si>
  <si>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</si>
  <si>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</si>
  <si>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</si>
  <si>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</si>
  <si>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</si>
  <si>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</si>
  <si>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</si>
  <si>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</si>
  <si>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</si>
  <si>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</si>
  <si>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</si>
  <si>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</si>
  <si>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</si>
  <si>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</si>
  <si>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</si>
  <si>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</si>
  <si>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</si>
  <si>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</si>
  <si>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</si>
  <si>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</si>
  <si>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</si>
  <si>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</si>
  <si>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</si>
  <si>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</si>
  <si>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</si>
  <si>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</si>
  <si>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</si>
  <si>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</si>
  <si>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</si>
  <si>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</si>
  <si>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</si>
  <si>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</si>
  <si>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</si>
  <si>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</si>
  <si>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</si>
  <si>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</si>
  <si>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</si>
  <si>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</si>
  <si>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</si>
  <si>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</si>
  <si>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</si>
  <si>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</si>
  <si>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</si>
  <si>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</si>
  <si>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</si>
  <si>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</si>
  <si>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</si>
  <si>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</si>
  <si>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</si>
  <si>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</si>
  <si>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</si>
  <si>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</si>
  <si>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</si>
  <si>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</si>
  <si>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</si>
  <si>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</si>
  <si>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</si>
  <si>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</si>
  <si>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</si>
  <si>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</si>
  <si>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</si>
  <si>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</si>
  <si>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</si>
  <si>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</si>
  <si>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</si>
  <si>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</si>
  <si>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</si>
  <si>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</si>
  <si>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</si>
  <si>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</si>
  <si>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</si>
  <si>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</si>
  <si>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</si>
  <si>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</si>
  <si>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</si>
  <si>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</si>
  <si>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</si>
  <si>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</si>
  <si>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</si>
  <si>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</si>
  <si>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</si>
  <si>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</si>
  <si>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</si>
  <si>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</si>
  <si>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</si>
  <si>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</si>
  <si>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</si>
  <si>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</si>
  <si>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</si>
  <si>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</si>
  <si>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</si>
  <si>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</si>
  <si>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</si>
  <si>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</si>
  <si>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</si>
  <si>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</si>
  <si>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</si>
  <si>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</si>
  <si>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</si>
  <si>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</si>
  <si>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</si>
  <si>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</si>
  <si>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</si>
  <si>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</si>
  <si>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</si>
  <si>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</si>
  <si>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</si>
  <si>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</si>
  <si>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</si>
  <si>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</si>
  <si>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</si>
  <si>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</si>
  <si>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</si>
  <si>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</si>
  <si>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</si>
  <si>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</si>
  <si>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</si>
  <si>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</si>
  <si>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</si>
  <si>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</si>
  <si>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</si>
  <si>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</si>
  <si>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</si>
  <si>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</si>
  <si>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</si>
  <si>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</si>
  <si>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</si>
  <si>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</si>
  <si>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</si>
  <si>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</si>
  <si>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</si>
  <si>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</si>
  <si>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</si>
  <si>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</si>
  <si>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</si>
  <si>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</si>
  <si>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</si>
  <si>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</si>
  <si>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</si>
  <si>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</si>
  <si>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</si>
  <si>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</si>
  <si>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</si>
  <si>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</si>
  <si>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</si>
  <si>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</si>
  <si>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</si>
  <si>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</si>
  <si>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</si>
  <si>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</si>
  <si>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</si>
  <si>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</si>
  <si>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</si>
  <si>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</si>
  <si>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</si>
  <si>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</si>
  <si>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</si>
  <si>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</si>
  <si>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</si>
  <si>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</si>
  <si>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</si>
  <si>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</si>
  <si>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</si>
  <si>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</si>
  <si>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</si>
  <si>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</si>
  <si>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</si>
  <si>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</si>
  <si>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</si>
  <si>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</si>
  <si>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</si>
  <si>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</si>
  <si>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</si>
  <si>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</si>
  <si>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</si>
  <si>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</si>
  <si>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</si>
  <si>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</si>
  <si>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</si>
  <si>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</si>
  <si>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</si>
  <si>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</si>
  <si>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</si>
  <si>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</si>
  <si>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</si>
  <si>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</si>
  <si>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</si>
  <si>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</si>
  <si>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</si>
  <si>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</si>
  <si>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</si>
  <si>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</si>
  <si>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</si>
  <si>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</si>
  <si>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</si>
  <si>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</si>
  <si>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</si>
  <si>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</si>
  <si>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</si>
  <si>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</si>
  <si>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</si>
  <si>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</si>
  <si>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</si>
  <si>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</si>
  <si>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</si>
  <si>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</si>
  <si>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</si>
  <si>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</si>
  <si>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</si>
  <si>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</si>
  <si>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</si>
  <si>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</si>
  <si>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</si>
  <si>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</si>
  <si>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</si>
  <si>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</si>
  <si>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</si>
  <si>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</si>
  <si>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</si>
  <si>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</si>
  <si>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</si>
  <si>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</si>
  <si>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</si>
  <si>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</si>
  <si>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</si>
  <si>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</si>
  <si>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</si>
  <si>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</si>
  <si>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</si>
  <si>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</si>
  <si>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</si>
  <si>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</si>
  <si>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</si>
  <si>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</si>
  <si>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</si>
  <si>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</si>
  <si>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</si>
  <si>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</si>
  <si>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</si>
  <si>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</si>
  <si>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</si>
  <si>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</si>
  <si>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</si>
  <si>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</si>
  <si>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</si>
  <si>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</si>
  <si>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</si>
  <si>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</si>
  <si>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</si>
  <si>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</si>
  <si>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</si>
  <si>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</si>
  <si>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</si>
  <si>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</si>
  <si>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</si>
  <si>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</si>
  <si>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</si>
  <si>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</si>
  <si>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</si>
  <si>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</si>
  <si>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</si>
  <si>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</si>
  <si>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</si>
  <si>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</si>
  <si>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</si>
  <si>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</si>
  <si>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</si>
  <si>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</si>
  <si>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</si>
  <si>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</si>
  <si>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</si>
  <si>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</si>
  <si>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</si>
  <si>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</si>
  <si>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</si>
  <si>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</si>
  <si>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</si>
  <si>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</si>
  <si>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</si>
  <si>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</si>
  <si>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</si>
  <si>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</si>
  <si>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</si>
  <si>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</si>
  <si>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</si>
  <si>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</si>
  <si>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</si>
  <si>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</si>
  <si>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</si>
  <si>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</si>
  <si>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</si>
  <si>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</si>
  <si>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</si>
  <si>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</si>
  <si>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</si>
  <si>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</si>
  <si>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</si>
  <si>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</si>
  <si>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</si>
  <si>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</si>
  <si>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</si>
  <si>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</si>
  <si>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</si>
  <si>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</si>
  <si>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</si>
  <si>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</si>
  <si>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</si>
  <si>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</si>
  <si>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</si>
  <si>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</si>
  <si>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</si>
  <si>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</si>
  <si>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</si>
  <si>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</si>
  <si>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</si>
  <si>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</si>
  <si>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</si>
  <si>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</si>
  <si>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</si>
  <si>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</si>
  <si>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</si>
  <si>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</si>
  <si>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</si>
  <si>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</si>
  <si>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</si>
  <si>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</si>
  <si>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</si>
  <si>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</si>
  <si>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</si>
  <si>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</si>
  <si>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</si>
  <si>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</si>
  <si>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</si>
  <si>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</si>
  <si>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</si>
  <si>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</si>
  <si>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</si>
  <si>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</si>
  <si>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</si>
  <si>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</si>
  <si>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</si>
  <si>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</si>
  <si>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</si>
  <si>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</si>
  <si>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</si>
  <si>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</si>
  <si>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</si>
  <si>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</si>
  <si>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</si>
  <si>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</si>
  <si>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</si>
  <si>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</si>
  <si>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</si>
  <si>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</si>
  <si>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</si>
  <si>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</si>
  <si>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</si>
  <si>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</si>
  <si>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</si>
  <si>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</si>
  <si>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</si>
  <si>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</si>
  <si>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</si>
  <si>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</si>
  <si>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</si>
  <si>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</si>
  <si>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</si>
  <si>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</si>
  <si>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</si>
  <si>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</si>
  <si>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</si>
  <si>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</si>
  <si>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</si>
  <si>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</si>
  <si>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</si>
  <si>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</si>
  <si>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</si>
  <si>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</si>
  <si>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</si>
  <si>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</si>
  <si>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</si>
  <si>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</si>
  <si>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</si>
  <si>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</si>
  <si>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</si>
  <si>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</si>
  <si>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</si>
  <si>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</si>
  <si>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</si>
  <si>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</si>
  <si>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</si>
  <si>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</si>
  <si>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</si>
  <si>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</si>
  <si>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</si>
  <si>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</si>
  <si>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</si>
  <si>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</si>
  <si>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</si>
  <si>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</si>
  <si>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</si>
  <si>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</si>
  <si>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</si>
  <si>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</si>
  <si>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</si>
  <si>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</si>
  <si>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</si>
  <si>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</si>
  <si>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</si>
  <si>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</si>
  <si>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</si>
  <si>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</si>
  <si>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</si>
  <si>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</si>
  <si>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</si>
  <si>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</si>
  <si>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</si>
  <si>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</si>
  <si>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</si>
  <si>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</si>
  <si>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</si>
  <si>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</si>
  <si>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</si>
  <si>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</si>
  <si>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</si>
  <si>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</si>
  <si>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</si>
  <si>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</si>
  <si>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</si>
  <si>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</si>
  <si>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</si>
  <si>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</si>
  <si>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</si>
  <si>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</si>
  <si>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</si>
  <si>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</si>
  <si>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</si>
  <si>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</si>
  <si>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</si>
  <si>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</si>
  <si>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</si>
  <si>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</si>
  <si>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</si>
  <si>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</si>
  <si>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</si>
  <si>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</si>
  <si>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</si>
  <si>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</si>
  <si>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</si>
  <si>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</si>
  <si>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</si>
  <si>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</si>
  <si>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</si>
  <si>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</si>
  <si>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</si>
  <si>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</si>
  <si>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</si>
  <si>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</si>
  <si>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</si>
  <si>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</si>
  <si>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</si>
  <si>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</si>
  <si>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</si>
  <si>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</si>
  <si>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</si>
  <si>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</si>
  <si>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</si>
  <si>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</si>
  <si>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</si>
  <si>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</si>
  <si>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</si>
  <si>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</si>
  <si>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</si>
  <si>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</si>
  <si>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</si>
  <si>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</si>
  <si>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</si>
  <si>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</si>
  <si>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</si>
  <si>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</si>
  <si>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</si>
  <si>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</si>
  <si>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</si>
  <si>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</si>
  <si>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</si>
  <si>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</si>
  <si>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</si>
  <si>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</si>
  <si>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</si>
  <si>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</si>
  <si>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</si>
  <si>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</si>
  <si>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</si>
  <si>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</si>
  <si>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</si>
  <si>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</si>
  <si>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</si>
  <si>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</si>
  <si>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</si>
  <si>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</si>
  <si>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</si>
  <si>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</si>
  <si>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</si>
  <si>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</si>
  <si>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</si>
  <si>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</si>
  <si>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</si>
  <si>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</si>
  <si>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</si>
  <si>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</si>
  <si>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</si>
  <si>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</si>
  <si>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</si>
  <si>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</si>
  <si>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</si>
  <si>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</si>
  <si>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</si>
  <si>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</si>
  <si>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</si>
  <si>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</si>
  <si>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</si>
  <si>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</si>
  <si>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</si>
  <si>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</si>
  <si>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</si>
  <si>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</si>
  <si>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</si>
  <si>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</si>
  <si>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</si>
  <si>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</si>
  <si>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</si>
  <si>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</si>
  <si>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</si>
  <si>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</si>
  <si>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</si>
  <si>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</si>
  <si>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</si>
  <si>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</si>
  <si>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</si>
  <si>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</si>
  <si>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Приложение №1 к Протоколу заседания Комиссии по разработке ТП ОМС №6 от 25.04.2024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</si>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</sst>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7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39" fillId="0" borderId="0" xfId="0" applyFont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300002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0</v>
      </c>
      <c r="H10" s="76">
        <v>0</v>
      </c>
      <c r="I10" s="76">
        <v>0</v>
      </c>
      <c r="J10" s="76">
        <v>0</v>
      </c>
      <c r="K10" s="37">
        <v>3.8</v>
      </c>
      <c r="L10" s="3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2064</v>
      </c>
      <c r="R10" s="76">
        <v>0</v>
      </c>
      <c r="S10" s="76">
        <v>2064</v>
      </c>
      <c r="T10" s="76">
        <v>1000</v>
      </c>
      <c r="U10" s="37">
        <v>3.8</v>
      </c>
      <c r="V10" s="38">
        <f t="shared" ref="V10:V41" si="6">ROUND(T10*U10,0)</f>
        <v>3800</v>
      </c>
      <c r="W10" s="69">
        <f t="shared" ref="W10:W41" si="7">P10+Q10+V10</f>
        <v>5864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2064</v>
      </c>
      <c r="AB10" s="38">
        <f t="shared" ref="AB10:AB41" si="12">H10+R10</f>
        <v>0</v>
      </c>
      <c r="AC10" s="38">
        <f t="shared" ref="AC10:AC41" si="13">I10+S10</f>
        <v>2064</v>
      </c>
      <c r="AD10" s="38">
        <f t="shared" ref="AD10:AD41" si="14">J10+T10</f>
        <v>1000</v>
      </c>
      <c r="AE10" s="38">
        <f t="shared" ref="AE10:AE41" si="15">L10+V10</f>
        <v>3800</v>
      </c>
      <c r="AF10" s="38">
        <f t="shared" ref="AF10:AF41" si="16">M10+W10</f>
        <v>5864</v>
      </c>
      <c r="AG10" s="105">
        <v>5282</v>
      </c>
      <c r="AH10" s="106">
        <f t="shared" ref="AH10:AH41" si="17">IFERROR(ROUND(AF10/AG10,0),"")</f>
        <v>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3182</v>
      </c>
      <c r="R11" s="76">
        <v>0</v>
      </c>
      <c r="S11" s="76">
        <v>3182</v>
      </c>
      <c r="T11" s="76">
        <v>1035</v>
      </c>
      <c r="U11" s="41">
        <v>2.6</v>
      </c>
      <c r="V11" s="44">
        <f t="shared" si="6"/>
        <v>2691</v>
      </c>
      <c r="W11" s="85">
        <f t="shared" si="7"/>
        <v>5873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3182</v>
      </c>
      <c r="AB11" s="44">
        <f t="shared" si="12"/>
        <v>0</v>
      </c>
      <c r="AC11" s="44">
        <f t="shared" si="13"/>
        <v>3182</v>
      </c>
      <c r="AD11" s="44">
        <f t="shared" si="14"/>
        <v>1035</v>
      </c>
      <c r="AE11" s="44">
        <f t="shared" si="15"/>
        <v>2691</v>
      </c>
      <c r="AF11" s="44">
        <f t="shared" si="16"/>
        <v>5873</v>
      </c>
      <c r="AG11" s="107">
        <v>3450</v>
      </c>
      <c r="AH11" s="108">
        <f t="shared" si="17"/>
        <v>2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1387</v>
      </c>
      <c r="R13" s="76">
        <v>0</v>
      </c>
      <c r="S13" s="76">
        <v>1387</v>
      </c>
      <c r="T13" s="76">
        <v>700</v>
      </c>
      <c r="U13" s="41">
        <v>2.2000000000000002</v>
      </c>
      <c r="V13" s="44">
        <f t="shared" si="6"/>
        <v>1540</v>
      </c>
      <c r="W13" s="85">
        <f t="shared" si="7"/>
        <v>2927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1387</v>
      </c>
      <c r="AB13" s="44">
        <f t="shared" si="12"/>
        <v>0</v>
      </c>
      <c r="AC13" s="44">
        <f t="shared" si="13"/>
        <v>1387</v>
      </c>
      <c r="AD13" s="44">
        <f t="shared" si="14"/>
        <v>700</v>
      </c>
      <c r="AE13" s="44">
        <f t="shared" si="15"/>
        <v>1540</v>
      </c>
      <c r="AF13" s="44">
        <f t="shared" si="16"/>
        <v>2927</v>
      </c>
      <c r="AG13" s="107">
        <v>4313</v>
      </c>
      <c r="AH13" s="108">
        <f t="shared" si="17"/>
        <v>1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524</v>
      </c>
      <c r="R14" s="76">
        <v>0</v>
      </c>
      <c r="S14" s="76">
        <v>524</v>
      </c>
      <c r="T14" s="76">
        <v>450</v>
      </c>
      <c r="U14" s="41">
        <v>2.1</v>
      </c>
      <c r="V14" s="44">
        <f t="shared" si="6"/>
        <v>945</v>
      </c>
      <c r="W14" s="85">
        <f t="shared" si="7"/>
        <v>1469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524</v>
      </c>
      <c r="AB14" s="44">
        <f t="shared" si="12"/>
        <v>0</v>
      </c>
      <c r="AC14" s="44">
        <f t="shared" si="13"/>
        <v>524</v>
      </c>
      <c r="AD14" s="44">
        <f t="shared" si="14"/>
        <v>450</v>
      </c>
      <c r="AE14" s="44">
        <f t="shared" si="15"/>
        <v>945</v>
      </c>
      <c r="AF14" s="44">
        <f t="shared" si="16"/>
        <v>1469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468</v>
      </c>
      <c r="R15" s="76">
        <v>0</v>
      </c>
      <c r="S15" s="76">
        <v>468</v>
      </c>
      <c r="T15" s="76">
        <v>120</v>
      </c>
      <c r="U15" s="41">
        <v>2.1</v>
      </c>
      <c r="V15" s="44">
        <f t="shared" si="6"/>
        <v>252</v>
      </c>
      <c r="W15" s="85">
        <f t="shared" si="7"/>
        <v>720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468</v>
      </c>
      <c r="AB15" s="44">
        <f t="shared" si="12"/>
        <v>0</v>
      </c>
      <c r="AC15" s="44">
        <f t="shared" si="13"/>
        <v>468</v>
      </c>
      <c r="AD15" s="44">
        <f t="shared" si="14"/>
        <v>120</v>
      </c>
      <c r="AE15" s="44">
        <f t="shared" si="15"/>
        <v>252</v>
      </c>
      <c r="AF15" s="44">
        <f t="shared" si="16"/>
        <v>720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4909</v>
      </c>
      <c r="R24" s="76">
        <v>0</v>
      </c>
      <c r="S24" s="76">
        <v>4909</v>
      </c>
      <c r="T24" s="76">
        <v>2321</v>
      </c>
      <c r="U24" s="41">
        <v>3.1</v>
      </c>
      <c r="V24" s="44">
        <f t="shared" si="6"/>
        <v>7195</v>
      </c>
      <c r="W24" s="85">
        <f t="shared" si="7"/>
        <v>12104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4909</v>
      </c>
      <c r="AB24" s="44">
        <f t="shared" si="12"/>
        <v>0</v>
      </c>
      <c r="AC24" s="44">
        <f t="shared" si="13"/>
        <v>4909</v>
      </c>
      <c r="AD24" s="44">
        <f t="shared" si="14"/>
        <v>2321</v>
      </c>
      <c r="AE24" s="44">
        <f t="shared" si="15"/>
        <v>7195</v>
      </c>
      <c r="AF24" s="44">
        <f t="shared" si="16"/>
        <v>12104</v>
      </c>
      <c r="AG24" s="107">
        <v>4470</v>
      </c>
      <c r="AH24" s="108">
        <f t="shared" si="17"/>
        <v>3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0</v>
      </c>
      <c r="K26" s="41">
        <v>2.9</v>
      </c>
      <c r="L26" s="44">
        <f t="shared" si="2"/>
        <v>0</v>
      </c>
      <c r="M26" s="45">
        <f t="shared" si="3"/>
        <v>0</v>
      </c>
      <c r="N26" s="82">
        <v>0</v>
      </c>
      <c r="O26" s="77">
        <v>0</v>
      </c>
      <c r="P26" s="3">
        <f t="shared" si="4"/>
        <v>0</v>
      </c>
      <c r="Q26" s="38">
        <f t="shared" si="5"/>
        <v>5791</v>
      </c>
      <c r="R26" s="76">
        <v>0</v>
      </c>
      <c r="S26" s="76">
        <v>5791</v>
      </c>
      <c r="T26" s="76">
        <v>1280</v>
      </c>
      <c r="U26" s="41">
        <v>2.9</v>
      </c>
      <c r="V26" s="44">
        <f t="shared" si="6"/>
        <v>3712</v>
      </c>
      <c r="W26" s="85">
        <f t="shared" si="7"/>
        <v>9503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5791</v>
      </c>
      <c r="AB26" s="44">
        <f t="shared" si="12"/>
        <v>0</v>
      </c>
      <c r="AC26" s="44">
        <f t="shared" si="13"/>
        <v>5791</v>
      </c>
      <c r="AD26" s="44">
        <f t="shared" si="14"/>
        <v>1280</v>
      </c>
      <c r="AE26" s="44">
        <f t="shared" si="15"/>
        <v>3712</v>
      </c>
      <c r="AF26" s="44">
        <f t="shared" si="16"/>
        <v>9503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589</v>
      </c>
      <c r="R27" s="76">
        <v>0</v>
      </c>
      <c r="S27" s="76">
        <v>589</v>
      </c>
      <c r="T27" s="76">
        <v>65</v>
      </c>
      <c r="U27" s="41">
        <v>2.2999999999999998</v>
      </c>
      <c r="V27" s="44">
        <f t="shared" si="6"/>
        <v>150</v>
      </c>
      <c r="W27" s="85">
        <f t="shared" si="7"/>
        <v>739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589</v>
      </c>
      <c r="AB27" s="44">
        <f t="shared" si="12"/>
        <v>0</v>
      </c>
      <c r="AC27" s="44">
        <f t="shared" si="13"/>
        <v>589</v>
      </c>
      <c r="AD27" s="44">
        <f t="shared" si="14"/>
        <v>65</v>
      </c>
      <c r="AE27" s="44">
        <f t="shared" si="15"/>
        <v>150</v>
      </c>
      <c r="AF27" s="44">
        <f t="shared" si="16"/>
        <v>739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2970</v>
      </c>
      <c r="R28" s="76">
        <v>0</v>
      </c>
      <c r="S28" s="76">
        <v>2970</v>
      </c>
      <c r="T28" s="76">
        <v>725</v>
      </c>
      <c r="U28" s="41">
        <v>2</v>
      </c>
      <c r="V28" s="44">
        <f t="shared" si="6"/>
        <v>1450</v>
      </c>
      <c r="W28" s="85">
        <f t="shared" si="7"/>
        <v>4420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2970</v>
      </c>
      <c r="AB28" s="44">
        <f t="shared" si="12"/>
        <v>0</v>
      </c>
      <c r="AC28" s="44">
        <f t="shared" si="13"/>
        <v>2970</v>
      </c>
      <c r="AD28" s="44">
        <f t="shared" si="14"/>
        <v>725</v>
      </c>
      <c r="AE28" s="44">
        <f t="shared" si="15"/>
        <v>1450</v>
      </c>
      <c r="AF28" s="44">
        <f t="shared" si="16"/>
        <v>4420</v>
      </c>
      <c r="AG28" s="107">
        <v>2231</v>
      </c>
      <c r="AH28" s="108">
        <f t="shared" si="17"/>
        <v>2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1811</v>
      </c>
      <c r="R30" s="76">
        <v>0</v>
      </c>
      <c r="S30" s="76">
        <v>1811</v>
      </c>
      <c r="T30" s="76">
        <v>150</v>
      </c>
      <c r="U30" s="41">
        <v>2.5</v>
      </c>
      <c r="V30" s="44">
        <f t="shared" si="6"/>
        <v>375</v>
      </c>
      <c r="W30" s="85">
        <f t="shared" si="7"/>
        <v>2186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1811</v>
      </c>
      <c r="AB30" s="44">
        <f t="shared" si="12"/>
        <v>0</v>
      </c>
      <c r="AC30" s="44">
        <f t="shared" si="13"/>
        <v>1811</v>
      </c>
      <c r="AD30" s="44">
        <f t="shared" si="14"/>
        <v>150</v>
      </c>
      <c r="AE30" s="44">
        <f t="shared" si="15"/>
        <v>375</v>
      </c>
      <c r="AF30" s="44">
        <f t="shared" si="16"/>
        <v>2186</v>
      </c>
      <c r="AG30" s="107">
        <v>3750</v>
      </c>
      <c r="AH30" s="108">
        <f t="shared" si="17"/>
        <v>1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1101</v>
      </c>
      <c r="R31" s="76">
        <v>0</v>
      </c>
      <c r="S31" s="76">
        <v>1101</v>
      </c>
      <c r="T31" s="76">
        <v>450</v>
      </c>
      <c r="U31" s="42">
        <v>4.0999999999999996</v>
      </c>
      <c r="V31" s="44">
        <f t="shared" si="6"/>
        <v>1845</v>
      </c>
      <c r="W31" s="85">
        <f t="shared" si="7"/>
        <v>2946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1101</v>
      </c>
      <c r="AB31" s="44">
        <f t="shared" si="12"/>
        <v>0</v>
      </c>
      <c r="AC31" s="44">
        <f t="shared" si="13"/>
        <v>1101</v>
      </c>
      <c r="AD31" s="44">
        <f t="shared" si="14"/>
        <v>450</v>
      </c>
      <c r="AE31" s="44">
        <f t="shared" si="15"/>
        <v>1845</v>
      </c>
      <c r="AF31" s="44">
        <f t="shared" si="16"/>
        <v>2946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5</v>
      </c>
      <c r="H32" s="76">
        <v>0</v>
      </c>
      <c r="I32" s="76">
        <v>5</v>
      </c>
      <c r="J32" s="76">
        <v>2690</v>
      </c>
      <c r="K32" s="42">
        <v>4.0999999999999996</v>
      </c>
      <c r="L32" s="44">
        <f t="shared" si="2"/>
        <v>11029</v>
      </c>
      <c r="M32" s="45">
        <f t="shared" si="3"/>
        <v>11034</v>
      </c>
      <c r="N32" s="82">
        <v>0</v>
      </c>
      <c r="O32" s="77">
        <v>0</v>
      </c>
      <c r="P32" s="3">
        <f t="shared" si="4"/>
        <v>0</v>
      </c>
      <c r="Q32" s="38">
        <f t="shared" si="5"/>
        <v>6</v>
      </c>
      <c r="R32" s="76">
        <v>0</v>
      </c>
      <c r="S32" s="76">
        <v>6</v>
      </c>
      <c r="T32" s="76">
        <v>900</v>
      </c>
      <c r="U32" s="42">
        <v>4.0999999999999996</v>
      </c>
      <c r="V32" s="44">
        <f t="shared" si="6"/>
        <v>3690</v>
      </c>
      <c r="W32" s="85">
        <f t="shared" si="7"/>
        <v>3696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11</v>
      </c>
      <c r="AB32" s="44">
        <f t="shared" si="12"/>
        <v>0</v>
      </c>
      <c r="AC32" s="44">
        <f t="shared" si="13"/>
        <v>11</v>
      </c>
      <c r="AD32" s="44">
        <f t="shared" si="14"/>
        <v>3590</v>
      </c>
      <c r="AE32" s="44">
        <f t="shared" si="15"/>
        <v>14719</v>
      </c>
      <c r="AF32" s="44">
        <f t="shared" si="16"/>
        <v>14730</v>
      </c>
      <c r="AG32" s="107">
        <v>4910</v>
      </c>
      <c r="AH32" s="108">
        <f t="shared" si="17"/>
        <v>3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2592</v>
      </c>
      <c r="R33" s="76">
        <v>0</v>
      </c>
      <c r="S33" s="76">
        <v>2592</v>
      </c>
      <c r="T33" s="76">
        <v>1450</v>
      </c>
      <c r="U33" s="42">
        <v>3.8</v>
      </c>
      <c r="V33" s="44">
        <f t="shared" si="6"/>
        <v>5510</v>
      </c>
      <c r="W33" s="85">
        <f t="shared" si="7"/>
        <v>8102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2592</v>
      </c>
      <c r="AB33" s="44">
        <f t="shared" si="12"/>
        <v>0</v>
      </c>
      <c r="AC33" s="44">
        <f t="shared" si="13"/>
        <v>2592</v>
      </c>
      <c r="AD33" s="44">
        <f t="shared" si="14"/>
        <v>1450</v>
      </c>
      <c r="AE33" s="44">
        <f t="shared" si="15"/>
        <v>5510</v>
      </c>
      <c r="AF33" s="44">
        <f t="shared" si="16"/>
        <v>8102</v>
      </c>
      <c r="AG33" s="107">
        <v>4870</v>
      </c>
      <c r="AH33" s="108">
        <f t="shared" si="17"/>
        <v>2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2398</v>
      </c>
      <c r="R34" s="76">
        <v>0</v>
      </c>
      <c r="S34" s="94">
        <v>2398</v>
      </c>
      <c r="T34" s="94">
        <v>170</v>
      </c>
      <c r="U34" s="41">
        <v>2.8</v>
      </c>
      <c r="V34" s="44">
        <f t="shared" si="6"/>
        <v>476</v>
      </c>
      <c r="W34" s="85">
        <f t="shared" si="7"/>
        <v>2874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2398</v>
      </c>
      <c r="AB34" s="44">
        <f t="shared" si="12"/>
        <v>0</v>
      </c>
      <c r="AC34" s="44">
        <f t="shared" si="13"/>
        <v>2398</v>
      </c>
      <c r="AD34" s="44">
        <f t="shared" si="14"/>
        <v>170</v>
      </c>
      <c r="AE34" s="44">
        <f t="shared" si="15"/>
        <v>476</v>
      </c>
      <c r="AF34" s="44">
        <f t="shared" si="16"/>
        <v>2874</v>
      </c>
      <c r="AG34" s="107">
        <v>3200</v>
      </c>
      <c r="AH34" s="108">
        <f t="shared" si="17"/>
        <v>1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2280</v>
      </c>
      <c r="R35" s="76">
        <v>0</v>
      </c>
      <c r="S35" s="76">
        <v>2280</v>
      </c>
      <c r="T35" s="76">
        <v>850</v>
      </c>
      <c r="U35" s="41">
        <v>2.5</v>
      </c>
      <c r="V35" s="44">
        <f t="shared" si="6"/>
        <v>2125</v>
      </c>
      <c r="W35" s="85">
        <f t="shared" si="7"/>
        <v>4405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2280</v>
      </c>
      <c r="AB35" s="44">
        <f t="shared" si="12"/>
        <v>0</v>
      </c>
      <c r="AC35" s="44">
        <f t="shared" si="13"/>
        <v>2280</v>
      </c>
      <c r="AD35" s="44">
        <f t="shared" si="14"/>
        <v>850</v>
      </c>
      <c r="AE35" s="44">
        <f t="shared" si="15"/>
        <v>2125</v>
      </c>
      <c r="AF35" s="44">
        <f t="shared" si="16"/>
        <v>4405</v>
      </c>
      <c r="AG35" s="107">
        <v>2724</v>
      </c>
      <c r="AH35" s="108">
        <f t="shared" si="17"/>
        <v>2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1392</v>
      </c>
      <c r="R39" s="76">
        <v>0</v>
      </c>
      <c r="S39" s="94">
        <v>1392</v>
      </c>
      <c r="T39" s="94">
        <v>0</v>
      </c>
      <c r="U39" s="41">
        <v>2</v>
      </c>
      <c r="V39" s="44">
        <f t="shared" si="6"/>
        <v>0</v>
      </c>
      <c r="W39" s="85">
        <f t="shared" si="7"/>
        <v>1392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1392</v>
      </c>
      <c r="AB39" s="44">
        <f t="shared" si="12"/>
        <v>0</v>
      </c>
      <c r="AC39" s="44">
        <f t="shared" si="13"/>
        <v>1392</v>
      </c>
      <c r="AD39" s="44">
        <f t="shared" si="14"/>
        <v>0</v>
      </c>
      <c r="AE39" s="44">
        <f t="shared" si="15"/>
        <v>0</v>
      </c>
      <c r="AF39" s="44">
        <f t="shared" si="16"/>
        <v>1392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2559</v>
      </c>
      <c r="R42" s="76">
        <v>0</v>
      </c>
      <c r="S42" s="76">
        <v>2559</v>
      </c>
      <c r="T42" s="76">
        <v>1150</v>
      </c>
      <c r="U42" s="41">
        <v>2.9</v>
      </c>
      <c r="V42" s="44">
        <f t="shared" ref="V42:V73" si="24">ROUND(T42*U42,0)</f>
        <v>3335</v>
      </c>
      <c r="W42" s="85">
        <f t="shared" ref="W42:W73" si="25">P42+Q42+V42</f>
        <v>5894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2559</v>
      </c>
      <c r="AB42" s="44">
        <f t="shared" ref="AB42:AB59" si="30">H42+R42</f>
        <v>0</v>
      </c>
      <c r="AC42" s="44">
        <f t="shared" ref="AC42:AC59" si="31">I42+S42</f>
        <v>2559</v>
      </c>
      <c r="AD42" s="44">
        <f t="shared" ref="AD42:AD59" si="32">J42+T42</f>
        <v>1150</v>
      </c>
      <c r="AE42" s="44">
        <f t="shared" ref="AE42:AE59" si="33">L42+V42</f>
        <v>3335</v>
      </c>
      <c r="AF42" s="44">
        <f t="shared" ref="AF42:AF59" si="34">M42+W42</f>
        <v>5894</v>
      </c>
      <c r="AG42" s="107">
        <v>4800</v>
      </c>
      <c r="AH42" s="108">
        <f t="shared" ref="AH42:AH73" si="35">IFERROR(ROUND(AF42/AG42,0),"")</f>
        <v>1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0</v>
      </c>
      <c r="H43" s="76">
        <v>0</v>
      </c>
      <c r="I43" s="76">
        <v>0</v>
      </c>
      <c r="J43" s="76">
        <v>0</v>
      </c>
      <c r="K43" s="41">
        <v>2.6</v>
      </c>
      <c r="L43" s="44">
        <f t="shared" si="20"/>
        <v>0</v>
      </c>
      <c r="M43" s="45">
        <f t="shared" si="21"/>
        <v>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0</v>
      </c>
      <c r="AB43" s="44">
        <f t="shared" si="30"/>
        <v>0</v>
      </c>
      <c r="AC43" s="44">
        <f t="shared" si="31"/>
        <v>0</v>
      </c>
      <c r="AD43" s="44">
        <f t="shared" si="32"/>
        <v>0</v>
      </c>
      <c r="AE43" s="44">
        <f t="shared" si="33"/>
        <v>0</v>
      </c>
      <c r="AF43" s="44">
        <f t="shared" si="34"/>
        <v>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1656</v>
      </c>
      <c r="R44" s="76">
        <v>0</v>
      </c>
      <c r="S44" s="76">
        <v>1656</v>
      </c>
      <c r="T44" s="76">
        <v>500</v>
      </c>
      <c r="U44" s="41">
        <v>2.6</v>
      </c>
      <c r="V44" s="44">
        <f t="shared" si="24"/>
        <v>1300</v>
      </c>
      <c r="W44" s="85">
        <f t="shared" si="25"/>
        <v>2956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1656</v>
      </c>
      <c r="AB44" s="44">
        <f t="shared" si="30"/>
        <v>0</v>
      </c>
      <c r="AC44" s="44">
        <f t="shared" si="31"/>
        <v>1656</v>
      </c>
      <c r="AD44" s="44">
        <f t="shared" si="32"/>
        <v>500</v>
      </c>
      <c r="AE44" s="44">
        <f t="shared" si="33"/>
        <v>1300</v>
      </c>
      <c r="AF44" s="44">
        <f t="shared" si="34"/>
        <v>2956</v>
      </c>
      <c r="AG44" s="107">
        <v>4211</v>
      </c>
      <c r="AH44" s="108">
        <f t="shared" si="35"/>
        <v>1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1416</v>
      </c>
      <c r="R46" s="76">
        <v>0</v>
      </c>
      <c r="S46" s="76">
        <v>1416</v>
      </c>
      <c r="T46" s="76">
        <v>635</v>
      </c>
      <c r="U46" s="41">
        <v>3</v>
      </c>
      <c r="V46" s="44">
        <f t="shared" si="24"/>
        <v>1905</v>
      </c>
      <c r="W46" s="85">
        <f t="shared" si="25"/>
        <v>3321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1416</v>
      </c>
      <c r="AB46" s="44">
        <f t="shared" si="30"/>
        <v>0</v>
      </c>
      <c r="AC46" s="44">
        <f t="shared" si="31"/>
        <v>1416</v>
      </c>
      <c r="AD46" s="44">
        <f t="shared" si="32"/>
        <v>635</v>
      </c>
      <c r="AE46" s="44">
        <f t="shared" si="33"/>
        <v>1905</v>
      </c>
      <c r="AF46" s="44">
        <f t="shared" si="34"/>
        <v>3321</v>
      </c>
      <c r="AG46" s="107">
        <v>4900</v>
      </c>
      <c r="AH46" s="108">
        <f t="shared" si="35"/>
        <v>1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1942</v>
      </c>
      <c r="R49" s="76">
        <v>0</v>
      </c>
      <c r="S49" s="76">
        <v>1942</v>
      </c>
      <c r="T49" s="76">
        <v>400</v>
      </c>
      <c r="U49" s="41">
        <v>2.5</v>
      </c>
      <c r="V49" s="44">
        <f t="shared" si="24"/>
        <v>1000</v>
      </c>
      <c r="W49" s="85">
        <f t="shared" si="25"/>
        <v>2942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1942</v>
      </c>
      <c r="AB49" s="44">
        <f t="shared" si="30"/>
        <v>0</v>
      </c>
      <c r="AC49" s="44">
        <f t="shared" si="31"/>
        <v>1942</v>
      </c>
      <c r="AD49" s="44">
        <f t="shared" si="32"/>
        <v>400</v>
      </c>
      <c r="AE49" s="44">
        <f t="shared" si="33"/>
        <v>1000</v>
      </c>
      <c r="AF49" s="44">
        <f t="shared" si="34"/>
        <v>2942</v>
      </c>
      <c r="AG49" s="107">
        <v>3869</v>
      </c>
      <c r="AH49" s="108">
        <f t="shared" si="35"/>
        <v>1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50250</v>
      </c>
      <c r="R51" s="215">
        <v>0</v>
      </c>
      <c r="S51" s="215">
        <v>50250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50250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50250</v>
      </c>
      <c r="AB51" s="211">
        <f t="shared" si="30"/>
        <v>0</v>
      </c>
      <c r="AC51" s="211">
        <f t="shared" si="31"/>
        <v>50250</v>
      </c>
      <c r="AD51" s="211">
        <f t="shared" si="32"/>
        <v>0</v>
      </c>
      <c r="AE51" s="211">
        <f t="shared" si="33"/>
        <v>0</v>
      </c>
      <c r="AF51" s="211">
        <f t="shared" si="34"/>
        <v>50250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1550</v>
      </c>
      <c r="R52" s="215">
        <v>0</v>
      </c>
      <c r="S52" s="215">
        <v>1550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1550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1550</v>
      </c>
      <c r="AB52" s="211">
        <f t="shared" si="30"/>
        <v>0</v>
      </c>
      <c r="AC52" s="211">
        <f t="shared" si="31"/>
        <v>1550</v>
      </c>
      <c r="AD52" s="211">
        <f t="shared" si="32"/>
        <v>0</v>
      </c>
      <c r="AE52" s="211">
        <f t="shared" si="33"/>
        <v>0</v>
      </c>
      <c r="AF52" s="211">
        <f t="shared" si="34"/>
        <v>1550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5</v>
      </c>
      <c r="H60" s="91">
        <f t="shared" si="36"/>
        <v>0</v>
      </c>
      <c r="I60" s="91">
        <f t="shared" si="36"/>
        <v>5</v>
      </c>
      <c r="J60" s="91">
        <f t="shared" si="36"/>
        <v>2690</v>
      </c>
      <c r="K60" s="49">
        <f>ROUND(L60/J60,0)</f>
        <v>4</v>
      </c>
      <c r="L60" s="91">
        <f t="shared" ref="L60:Q60" si="37">SUM(L10:L59)</f>
        <v>11029</v>
      </c>
      <c r="M60" s="91">
        <f t="shared" si="37"/>
        <v>11034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92837</v>
      </c>
      <c r="R60" s="91">
        <f t="shared" ref="R60" si="38">SUM(R10:R59)</f>
        <v>0</v>
      </c>
      <c r="S60" s="91">
        <f t="shared" ref="S60:AH60" si="39">SUM(S10:S59)</f>
        <v>92837</v>
      </c>
      <c r="T60" s="91">
        <f t="shared" si="39"/>
        <v>14351</v>
      </c>
      <c r="U60" s="49">
        <f t="shared" si="39"/>
        <v>141.89999999999998</v>
      </c>
      <c r="V60" s="91">
        <f t="shared" si="39"/>
        <v>43296</v>
      </c>
      <c r="W60" s="91">
        <f t="shared" si="39"/>
        <v>136133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92842</v>
      </c>
      <c r="AB60" s="91">
        <f t="shared" si="39"/>
        <v>0</v>
      </c>
      <c r="AC60" s="91">
        <f t="shared" si="39"/>
        <v>92842</v>
      </c>
      <c r="AD60" s="91">
        <f t="shared" si="39"/>
        <v>17041</v>
      </c>
      <c r="AE60" s="91">
        <f t="shared" si="39"/>
        <v>54325</v>
      </c>
      <c r="AF60" s="91">
        <f t="shared" si="39"/>
        <v>147167</v>
      </c>
      <c r="AG60" s="91">
        <f t="shared" si="39"/>
        <v>180151</v>
      </c>
      <c r="AH60" s="91">
        <f t="shared" si="39"/>
        <v>25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1</v>
      </c>
      <c r="R11" s="215">
        <v>0</v>
      </c>
      <c r="S11" s="215">
        <v>1</v>
      </c>
      <c r="T11" s="215">
        <v>0</v>
      </c>
      <c r="U11" s="209">
        <v>2.6</v>
      </c>
      <c r="V11" s="211">
        <f t="shared" si="6"/>
        <v>0</v>
      </c>
      <c r="W11" s="217">
        <f t="shared" si="7"/>
        <v>1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1</v>
      </c>
      <c r="AB11" s="211">
        <f t="shared" si="12"/>
        <v>0</v>
      </c>
      <c r="AC11" s="211">
        <f t="shared" si="13"/>
        <v>1</v>
      </c>
      <c r="AD11" s="211">
        <f t="shared" si="14"/>
        <v>0</v>
      </c>
      <c r="AE11" s="211">
        <f t="shared" si="15"/>
        <v>0</v>
      </c>
      <c r="AF11" s="211">
        <f t="shared" si="16"/>
        <v>1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1</v>
      </c>
      <c r="R13" s="215">
        <v>0</v>
      </c>
      <c r="S13" s="215">
        <v>1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1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</v>
      </c>
      <c r="AB13" s="211">
        <f t="shared" si="12"/>
        <v>0</v>
      </c>
      <c r="AC13" s="211">
        <f t="shared" si="13"/>
        <v>1</v>
      </c>
      <c r="AD13" s="211">
        <f t="shared" si="14"/>
        <v>0</v>
      </c>
      <c r="AE13" s="211">
        <f t="shared" si="15"/>
        <v>0</v>
      </c>
      <c r="AF13" s="211">
        <f t="shared" si="16"/>
        <v>1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1</v>
      </c>
      <c r="R14" s="215">
        <v>0</v>
      </c>
      <c r="S14" s="215">
        <v>1</v>
      </c>
      <c r="T14" s="215">
        <v>0</v>
      </c>
      <c r="U14" s="209">
        <v>2.1</v>
      </c>
      <c r="V14" s="211">
        <f t="shared" si="6"/>
        <v>0</v>
      </c>
      <c r="W14" s="217">
        <f t="shared" si="7"/>
        <v>1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1</v>
      </c>
      <c r="AB14" s="211">
        <f t="shared" si="12"/>
        <v>0</v>
      </c>
      <c r="AC14" s="211">
        <f t="shared" si="13"/>
        <v>1</v>
      </c>
      <c r="AD14" s="211">
        <f t="shared" si="14"/>
        <v>0</v>
      </c>
      <c r="AE14" s="211">
        <f t="shared" si="15"/>
        <v>0</v>
      </c>
      <c r="AF14" s="211">
        <f t="shared" si="16"/>
        <v>1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1</v>
      </c>
      <c r="R24" s="215">
        <v>0</v>
      </c>
      <c r="S24" s="215">
        <v>1</v>
      </c>
      <c r="T24" s="215">
        <v>0</v>
      </c>
      <c r="U24" s="209">
        <v>3.1</v>
      </c>
      <c r="V24" s="211">
        <f t="shared" si="6"/>
        <v>0</v>
      </c>
      <c r="W24" s="217">
        <f t="shared" si="7"/>
        <v>1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1</v>
      </c>
      <c r="AB24" s="211">
        <f t="shared" si="12"/>
        <v>0</v>
      </c>
      <c r="AC24" s="211">
        <f t="shared" si="13"/>
        <v>1</v>
      </c>
      <c r="AD24" s="211">
        <f t="shared" si="14"/>
        <v>0</v>
      </c>
      <c r="AE24" s="211">
        <f t="shared" si="15"/>
        <v>0</v>
      </c>
      <c r="AF24" s="211">
        <f t="shared" si="16"/>
        <v>1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1</v>
      </c>
      <c r="R27" s="215">
        <v>0</v>
      </c>
      <c r="S27" s="215">
        <v>1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1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1</v>
      </c>
      <c r="AB27" s="211">
        <f t="shared" si="12"/>
        <v>0</v>
      </c>
      <c r="AC27" s="211">
        <f t="shared" si="13"/>
        <v>1</v>
      </c>
      <c r="AD27" s="211">
        <f t="shared" si="14"/>
        <v>0</v>
      </c>
      <c r="AE27" s="211">
        <f t="shared" si="15"/>
        <v>0</v>
      </c>
      <c r="AF27" s="211">
        <f t="shared" si="16"/>
        <v>1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1</v>
      </c>
      <c r="R28" s="215">
        <v>0</v>
      </c>
      <c r="S28" s="215">
        <v>1</v>
      </c>
      <c r="T28" s="215">
        <v>0</v>
      </c>
      <c r="U28" s="209">
        <v>2</v>
      </c>
      <c r="V28" s="211">
        <f t="shared" si="6"/>
        <v>0</v>
      </c>
      <c r="W28" s="217">
        <f t="shared" si="7"/>
        <v>1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1</v>
      </c>
      <c r="AB28" s="211">
        <f t="shared" si="12"/>
        <v>0</v>
      </c>
      <c r="AC28" s="211">
        <f t="shared" si="13"/>
        <v>1</v>
      </c>
      <c r="AD28" s="211">
        <f t="shared" si="14"/>
        <v>0</v>
      </c>
      <c r="AE28" s="211">
        <f t="shared" si="15"/>
        <v>0</v>
      </c>
      <c r="AF28" s="211">
        <f t="shared" si="16"/>
        <v>1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1</v>
      </c>
      <c r="R30" s="215">
        <v>0</v>
      </c>
      <c r="S30" s="215">
        <v>1</v>
      </c>
      <c r="T30" s="215">
        <v>0</v>
      </c>
      <c r="U30" s="209">
        <v>2.5</v>
      </c>
      <c r="V30" s="211">
        <f t="shared" si="6"/>
        <v>0</v>
      </c>
      <c r="W30" s="217">
        <f t="shared" si="7"/>
        <v>1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1</v>
      </c>
      <c r="AB30" s="211">
        <f t="shared" si="12"/>
        <v>0</v>
      </c>
      <c r="AC30" s="211">
        <f t="shared" si="13"/>
        <v>1</v>
      </c>
      <c r="AD30" s="211">
        <f t="shared" si="14"/>
        <v>0</v>
      </c>
      <c r="AE30" s="211">
        <f t="shared" si="15"/>
        <v>0</v>
      </c>
      <c r="AF30" s="211">
        <f t="shared" si="16"/>
        <v>1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1</v>
      </c>
      <c r="R33" s="215">
        <v>0</v>
      </c>
      <c r="S33" s="215">
        <v>1</v>
      </c>
      <c r="T33" s="215">
        <v>0</v>
      </c>
      <c r="U33" s="42">
        <v>3.8</v>
      </c>
      <c r="V33" s="211">
        <f t="shared" si="6"/>
        <v>0</v>
      </c>
      <c r="W33" s="217">
        <f t="shared" si="7"/>
        <v>1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</v>
      </c>
      <c r="AB33" s="211">
        <f t="shared" si="12"/>
        <v>0</v>
      </c>
      <c r="AC33" s="211">
        <f t="shared" si="13"/>
        <v>1</v>
      </c>
      <c r="AD33" s="211">
        <f t="shared" si="14"/>
        <v>0</v>
      </c>
      <c r="AE33" s="211">
        <f t="shared" si="15"/>
        <v>0</v>
      </c>
      <c r="AF33" s="211">
        <f t="shared" si="16"/>
        <v>1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5</v>
      </c>
      <c r="R34" s="215">
        <v>0</v>
      </c>
      <c r="S34" s="94">
        <v>5</v>
      </c>
      <c r="T34" s="94">
        <v>0</v>
      </c>
      <c r="U34" s="209">
        <v>2.8</v>
      </c>
      <c r="V34" s="211">
        <f t="shared" si="6"/>
        <v>0</v>
      </c>
      <c r="W34" s="217">
        <f t="shared" si="7"/>
        <v>5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5</v>
      </c>
      <c r="AB34" s="211">
        <f t="shared" si="12"/>
        <v>0</v>
      </c>
      <c r="AC34" s="211">
        <f t="shared" si="13"/>
        <v>5</v>
      </c>
      <c r="AD34" s="211">
        <f t="shared" si="14"/>
        <v>0</v>
      </c>
      <c r="AE34" s="211">
        <f t="shared" si="15"/>
        <v>0</v>
      </c>
      <c r="AF34" s="211">
        <f t="shared" si="16"/>
        <v>5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1</v>
      </c>
      <c r="R35" s="215">
        <v>0</v>
      </c>
      <c r="S35" s="215">
        <v>1</v>
      </c>
      <c r="T35" s="215">
        <v>0</v>
      </c>
      <c r="U35" s="209">
        <v>2.5</v>
      </c>
      <c r="V35" s="211">
        <f t="shared" si="6"/>
        <v>0</v>
      </c>
      <c r="W35" s="217">
        <f t="shared" si="7"/>
        <v>1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1</v>
      </c>
      <c r="AB35" s="211">
        <f t="shared" si="12"/>
        <v>0</v>
      </c>
      <c r="AC35" s="211">
        <f t="shared" si="13"/>
        <v>1</v>
      </c>
      <c r="AD35" s="211">
        <f t="shared" si="14"/>
        <v>0</v>
      </c>
      <c r="AE35" s="211">
        <f t="shared" si="15"/>
        <v>0</v>
      </c>
      <c r="AF35" s="211">
        <f t="shared" si="16"/>
        <v>1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1</v>
      </c>
      <c r="R42" s="215">
        <v>0</v>
      </c>
      <c r="S42" s="215">
        <v>1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1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1</v>
      </c>
      <c r="AB42" s="211">
        <f t="shared" ref="AB42:AB59" si="30">H42+R42</f>
        <v>0</v>
      </c>
      <c r="AC42" s="211">
        <f t="shared" ref="AC42:AC59" si="31">I42+S42</f>
        <v>1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1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5</v>
      </c>
      <c r="R46" s="215">
        <v>0</v>
      </c>
      <c r="S46" s="215">
        <v>5</v>
      </c>
      <c r="T46" s="215">
        <v>0</v>
      </c>
      <c r="U46" s="209">
        <v>3</v>
      </c>
      <c r="V46" s="211">
        <f t="shared" si="24"/>
        <v>0</v>
      </c>
      <c r="W46" s="217">
        <f t="shared" si="25"/>
        <v>5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5</v>
      </c>
      <c r="AB46" s="211">
        <f t="shared" si="30"/>
        <v>0</v>
      </c>
      <c r="AC46" s="211">
        <f t="shared" si="31"/>
        <v>5</v>
      </c>
      <c r="AD46" s="211">
        <f t="shared" si="32"/>
        <v>0</v>
      </c>
      <c r="AE46" s="211">
        <f t="shared" si="33"/>
        <v>0</v>
      </c>
      <c r="AF46" s="211">
        <f t="shared" si="34"/>
        <v>5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20</v>
      </c>
      <c r="R60" s="91"/>
      <c r="S60" s="91">
        <f t="shared" ref="S60:AH60" si="38">SUM(S10:S59)</f>
        <v>20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20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20</v>
      </c>
      <c r="AB60" s="91">
        <f t="shared" si="38"/>
        <v>0</v>
      </c>
      <c r="AC60" s="91">
        <f t="shared" si="38"/>
        <v>20</v>
      </c>
      <c r="AD60" s="91">
        <f t="shared" si="38"/>
        <v>0</v>
      </c>
      <c r="AE60" s="91">
        <f t="shared" si="38"/>
        <v>0</v>
      </c>
      <c r="AF60" s="91">
        <f t="shared" si="38"/>
        <v>20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300002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1357</v>
      </c>
      <c r="I22" s="151">
        <f t="shared" si="3"/>
        <v>1357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1339</v>
      </c>
      <c r="I23" s="30">
        <f t="shared" ref="I23:I36" si="5">G23+H23</f>
        <v>1339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2</v>
      </c>
      <c r="I27" s="31">
        <f t="shared" si="5"/>
        <v>2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7</v>
      </c>
      <c r="I30" s="31">
        <f t="shared" si="5"/>
        <v>7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1</v>
      </c>
      <c r="I31" s="31">
        <f t="shared" si="5"/>
        <v>1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8</v>
      </c>
      <c r="I32" s="31">
        <f t="shared" si="5"/>
        <v>8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35</v>
      </c>
      <c r="I37" s="151">
        <f t="shared" si="6"/>
        <v>35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1</v>
      </c>
      <c r="I40" s="31">
        <f t="shared" si="8"/>
        <v>1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25</v>
      </c>
      <c r="I51" s="31">
        <f t="shared" si="8"/>
        <v>25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9</v>
      </c>
      <c r="I55" s="31">
        <f t="shared" si="8"/>
        <v>9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1392</v>
      </c>
      <c r="I83" s="35">
        <f t="shared" si="12"/>
        <v>1392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1357</v>
      </c>
      <c r="I22" s="151">
        <f t="shared" si="3"/>
        <v>1357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1339</v>
      </c>
      <c r="I23" s="148">
        <f t="shared" ref="I23:I36" si="5">G23+H23</f>
        <v>1339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2</v>
      </c>
      <c r="I27" s="149">
        <f t="shared" si="5"/>
        <v>2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7</v>
      </c>
      <c r="I30" s="149">
        <f t="shared" si="5"/>
        <v>7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1</v>
      </c>
      <c r="I31" s="149">
        <f t="shared" si="5"/>
        <v>1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8</v>
      </c>
      <c r="I32" s="149">
        <f t="shared" si="5"/>
        <v>8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35</v>
      </c>
      <c r="I37" s="151">
        <f t="shared" si="6"/>
        <v>35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1</v>
      </c>
      <c r="I40" s="149">
        <f t="shared" si="8"/>
        <v>1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25</v>
      </c>
      <c r="I51" s="149">
        <f t="shared" si="8"/>
        <v>25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9</v>
      </c>
      <c r="I55" s="149">
        <f t="shared" si="8"/>
        <v>9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1392</v>
      </c>
      <c r="I83" s="153">
        <f t="shared" si="12"/>
        <v>1392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57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8" t="s">
        <v>83</v>
      </c>
      <c r="D3" s="288"/>
      <c r="E3" s="288"/>
      <c r="F3" s="288"/>
      <c r="G3" s="288"/>
      <c r="H3" s="288"/>
      <c r="J3" s="159">
        <v>300002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77</v>
      </c>
      <c r="D8" s="293"/>
      <c r="E8" s="293"/>
      <c r="F8" s="293" t="s">
        <v>77</v>
      </c>
      <c r="G8" s="293"/>
      <c r="H8" s="293"/>
      <c r="I8" s="293" t="s">
        <v>77</v>
      </c>
      <c r="J8" s="293"/>
    </row>
    <row r="9" spans="1:10" ht="15" customHeight="1">
      <c r="A9" s="294"/>
      <c r="B9" s="296"/>
      <c r="C9" s="289" t="s">
        <v>78</v>
      </c>
      <c r="D9" s="290" t="s">
        <v>7</v>
      </c>
      <c r="E9" s="289" t="s">
        <v>8</v>
      </c>
      <c r="F9" s="289" t="s">
        <v>78</v>
      </c>
      <c r="G9" s="290" t="s">
        <v>7</v>
      </c>
      <c r="H9" s="289" t="s">
        <v>8</v>
      </c>
      <c r="I9" s="289" t="s">
        <v>79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zoomScale="60" zoomScaleNormal="100" workbookViewId="0">
      <selection activeCell="I19" sqref="I19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71.25" customHeight="1">
      <c r="D1" s="169"/>
      <c r="E1" s="304" t="s">
        <v>726</v>
      </c>
      <c r="F1" s="304"/>
      <c r="G1" s="305"/>
    </row>
    <row r="2" spans="1:10" ht="53.25" customHeight="1">
      <c r="A2" s="129"/>
      <c r="B2" s="300" t="s">
        <v>74</v>
      </c>
      <c r="C2" s="300"/>
      <c r="D2" s="300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0.75" customHeight="1">
      <c r="A4" s="158" t="s">
        <v>84</v>
      </c>
      <c r="B4" s="306" t="s">
        <v>727</v>
      </c>
      <c r="C4" s="301" t="s">
        <v>83</v>
      </c>
      <c r="D4" s="301"/>
      <c r="E4" s="159">
        <v>300002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>
      <c r="A8" s="205">
        <v>1</v>
      </c>
      <c r="B8" s="205" t="s">
        <v>279</v>
      </c>
      <c r="C8" s="205" t="s">
        <v>280</v>
      </c>
      <c r="D8" s="236" t="s">
        <v>281</v>
      </c>
      <c r="E8" s="205">
        <v>5</v>
      </c>
    </row>
    <row r="9" spans="1:10">
      <c r="A9" s="205">
        <v>2</v>
      </c>
      <c r="B9" s="205" t="s">
        <v>279</v>
      </c>
      <c r="C9" s="205" t="s">
        <v>282</v>
      </c>
      <c r="D9" s="236" t="s">
        <v>283</v>
      </c>
      <c r="E9" s="205">
        <v>2</v>
      </c>
    </row>
    <row r="10" spans="1:10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100</v>
      </c>
    </row>
    <row r="11" spans="1:10" ht="30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2</v>
      </c>
    </row>
    <row r="12" spans="1:10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20</v>
      </c>
    </row>
    <row r="13" spans="1:10" ht="30" hidden="1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0</v>
      </c>
    </row>
    <row r="14" spans="1:10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20</v>
      </c>
    </row>
    <row r="15" spans="1:10" ht="30" hidden="1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 hidden="1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40</v>
      </c>
    </row>
    <row r="18" spans="1:5" ht="30" hidden="1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2</v>
      </c>
    </row>
    <row r="20" spans="1:5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1</v>
      </c>
    </row>
    <row r="21" spans="1:5" ht="30" hidden="1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0</v>
      </c>
    </row>
    <row r="22" spans="1:5" hidden="1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0</v>
      </c>
    </row>
    <row r="23" spans="1:5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20</v>
      </c>
    </row>
    <row r="24" spans="1:5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15</v>
      </c>
    </row>
    <row r="25" spans="1:5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1</v>
      </c>
    </row>
    <row r="26" spans="1:5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12</v>
      </c>
    </row>
    <row r="27" spans="1:5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60</v>
      </c>
    </row>
    <row r="28" spans="1:5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10</v>
      </c>
    </row>
    <row r="29" spans="1:5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5</v>
      </c>
    </row>
    <row r="30" spans="1:5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20</v>
      </c>
    </row>
    <row r="31" spans="1:5" ht="30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5</v>
      </c>
    </row>
    <row r="32" spans="1:5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1</v>
      </c>
    </row>
    <row r="33" spans="1:5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5</v>
      </c>
    </row>
    <row r="34" spans="1:5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1</v>
      </c>
    </row>
    <row r="35" spans="1:5" ht="30" hidden="1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3000</v>
      </c>
    </row>
    <row r="37" spans="1:5" ht="30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30</v>
      </c>
    </row>
    <row r="38" spans="1:5" ht="30" hidden="1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600</v>
      </c>
    </row>
    <row r="40" spans="1:5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1</v>
      </c>
    </row>
    <row r="41" spans="1:5" hidden="1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0</v>
      </c>
    </row>
    <row r="42" spans="1:5" hidden="1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0</v>
      </c>
    </row>
    <row r="43" spans="1:5" hidden="1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0</v>
      </c>
    </row>
    <row r="44" spans="1:5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1</v>
      </c>
    </row>
    <row r="45" spans="1:5" ht="30" hidden="1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 hidden="1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0</v>
      </c>
    </row>
    <row r="47" spans="1:5" hidden="1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0</v>
      </c>
    </row>
    <row r="48" spans="1:5" hidden="1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0</v>
      </c>
    </row>
    <row r="49" spans="1:5" hidden="1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0</v>
      </c>
    </row>
    <row r="50" spans="1:5" hidden="1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0</v>
      </c>
    </row>
    <row r="51" spans="1:5" hidden="1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0</v>
      </c>
    </row>
    <row r="52" spans="1:5" hidden="1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 hidden="1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0</v>
      </c>
    </row>
    <row r="54" spans="1:5" hidden="1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0</v>
      </c>
    </row>
    <row r="55" spans="1:5" hidden="1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0</v>
      </c>
    </row>
    <row r="56" spans="1:5" ht="30" hidden="1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 hidden="1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0</v>
      </c>
    </row>
    <row r="58" spans="1:5" hidden="1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0</v>
      </c>
    </row>
    <row r="59" spans="1:5" hidden="1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 hidden="1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 hidden="1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0</v>
      </c>
    </row>
    <row r="62" spans="1:5" hidden="1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0</v>
      </c>
    </row>
    <row r="63" spans="1:5" hidden="1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0</v>
      </c>
    </row>
    <row r="64" spans="1:5" ht="30" hidden="1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0</v>
      </c>
    </row>
    <row r="65" spans="1:5" hidden="1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0</v>
      </c>
    </row>
    <row r="66" spans="1:5" ht="30" hidden="1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 hidden="1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0</v>
      </c>
    </row>
    <row r="68" spans="1:5" hidden="1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0</v>
      </c>
    </row>
    <row r="69" spans="1:5" ht="30" hidden="1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 hidden="1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0</v>
      </c>
    </row>
    <row r="71" spans="1:5" hidden="1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0</v>
      </c>
    </row>
    <row r="72" spans="1:5" ht="30" hidden="1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0</v>
      </c>
    </row>
    <row r="73" spans="1:5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1184</v>
      </c>
    </row>
    <row r="74" spans="1:5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2</v>
      </c>
    </row>
    <row r="75" spans="1:5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15</v>
      </c>
    </row>
    <row r="76" spans="1:5" ht="30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5</v>
      </c>
    </row>
    <row r="77" spans="1:5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35</v>
      </c>
    </row>
    <row r="78" spans="1:5" hidden="1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0</v>
      </c>
    </row>
    <row r="79" spans="1:5" hidden="1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 hidden="1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0</v>
      </c>
    </row>
    <row r="81" spans="1:5" ht="30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5</v>
      </c>
    </row>
    <row r="82" spans="1:5" hidden="1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20</v>
      </c>
    </row>
    <row r="84" spans="1:5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5</v>
      </c>
    </row>
    <row r="85" spans="1:5" ht="30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5</v>
      </c>
    </row>
    <row r="86" spans="1:5" ht="30" hidden="1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5</v>
      </c>
    </row>
    <row r="88" spans="1:5" ht="30" hidden="1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0</v>
      </c>
    </row>
    <row r="89" spans="1:5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40</v>
      </c>
    </row>
    <row r="90" spans="1:5" ht="30" hidden="1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0</v>
      </c>
    </row>
    <row r="91" spans="1:5" ht="30" hidden="1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 hidden="1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 hidden="1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0</v>
      </c>
    </row>
    <row r="94" spans="1:5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15</v>
      </c>
    </row>
    <row r="95" spans="1:5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10</v>
      </c>
    </row>
    <row r="96" spans="1:5" hidden="1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3</v>
      </c>
    </row>
    <row r="98" spans="1:5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90</v>
      </c>
    </row>
    <row r="99" spans="1:5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10</v>
      </c>
    </row>
    <row r="100" spans="1:5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2</v>
      </c>
    </row>
    <row r="101" spans="1:5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2</v>
      </c>
    </row>
    <row r="102" spans="1:5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50</v>
      </c>
    </row>
    <row r="103" spans="1:5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10</v>
      </c>
    </row>
    <row r="104" spans="1:5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5</v>
      </c>
    </row>
    <row r="105" spans="1:5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5</v>
      </c>
    </row>
    <row r="106" spans="1:5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5</v>
      </c>
    </row>
    <row r="107" spans="1:5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5</v>
      </c>
    </row>
    <row r="108" spans="1:5" hidden="1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 hidden="1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0</v>
      </c>
    </row>
    <row r="110" spans="1:5" hidden="1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0</v>
      </c>
    </row>
    <row r="111" spans="1:5" hidden="1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10</v>
      </c>
    </row>
    <row r="113" spans="1:5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10</v>
      </c>
    </row>
    <row r="114" spans="1:5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100</v>
      </c>
    </row>
    <row r="115" spans="1:5" hidden="1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0</v>
      </c>
    </row>
    <row r="116" spans="1:5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2</v>
      </c>
    </row>
    <row r="117" spans="1:5" hidden="1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50</v>
      </c>
    </row>
    <row r="119" spans="1:5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50</v>
      </c>
    </row>
    <row r="120" spans="1:5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600</v>
      </c>
    </row>
    <row r="121" spans="1:5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200</v>
      </c>
    </row>
    <row r="122" spans="1:5" hidden="1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0</v>
      </c>
    </row>
    <row r="123" spans="1:5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50</v>
      </c>
    </row>
    <row r="124" spans="1:5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35</v>
      </c>
    </row>
    <row r="125" spans="1:5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5</v>
      </c>
    </row>
    <row r="126" spans="1:5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3</v>
      </c>
    </row>
    <row r="127" spans="1:5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3</v>
      </c>
    </row>
    <row r="128" spans="1:5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1</v>
      </c>
    </row>
    <row r="129" spans="1:5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30</v>
      </c>
    </row>
    <row r="130" spans="1:5" ht="30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30</v>
      </c>
    </row>
    <row r="131" spans="1:5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50</v>
      </c>
    </row>
    <row r="132" spans="1:5" ht="30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25</v>
      </c>
    </row>
    <row r="133" spans="1:5" hidden="1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0</v>
      </c>
    </row>
    <row r="134" spans="1:5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20</v>
      </c>
    </row>
    <row r="135" spans="1:5" ht="30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5</v>
      </c>
    </row>
    <row r="136" spans="1:5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30</v>
      </c>
    </row>
    <row r="137" spans="1:5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20</v>
      </c>
    </row>
    <row r="138" spans="1:5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3</v>
      </c>
    </row>
    <row r="139" spans="1:5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30</v>
      </c>
    </row>
    <row r="140" spans="1:5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5</v>
      </c>
    </row>
    <row r="141" spans="1:5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15</v>
      </c>
    </row>
    <row r="142" spans="1:5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6</v>
      </c>
    </row>
    <row r="143" spans="1:5">
      <c r="A143" s="205">
        <v>136</v>
      </c>
      <c r="B143" s="205" t="s">
        <v>551</v>
      </c>
      <c r="C143" s="205" t="s">
        <v>552</v>
      </c>
      <c r="D143" s="236" t="s">
        <v>553</v>
      </c>
      <c r="E143" s="205">
        <v>800</v>
      </c>
    </row>
    <row r="144" spans="1:5" hidden="1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0</v>
      </c>
    </row>
    <row r="145" spans="1:5" hidden="1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0</v>
      </c>
    </row>
    <row r="146" spans="1:5" hidden="1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48</v>
      </c>
    </row>
    <row r="148" spans="1:5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48</v>
      </c>
    </row>
    <row r="149" spans="1:5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50</v>
      </c>
    </row>
    <row r="150" spans="1:5" hidden="1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 hidden="1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 hidden="1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0</v>
      </c>
    </row>
    <row r="153" spans="1:5" ht="30" hidden="1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 hidden="1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0</v>
      </c>
    </row>
    <row r="155" spans="1:5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50</v>
      </c>
    </row>
    <row r="156" spans="1:5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50</v>
      </c>
    </row>
    <row r="157" spans="1:5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50</v>
      </c>
    </row>
    <row r="158" spans="1:5" hidden="1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0</v>
      </c>
    </row>
    <row r="159" spans="1:5" hidden="1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0</v>
      </c>
    </row>
    <row r="160" spans="1:5" ht="30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2</v>
      </c>
    </row>
    <row r="161" spans="1:5" hidden="1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50</v>
      </c>
    </row>
    <row r="163" spans="1:5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50</v>
      </c>
    </row>
    <row r="164" spans="1:5" ht="30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30</v>
      </c>
    </row>
    <row r="165" spans="1:5" hidden="1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0</v>
      </c>
    </row>
    <row r="166" spans="1:5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30</v>
      </c>
    </row>
    <row r="167" spans="1:5" hidden="1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0</v>
      </c>
    </row>
    <row r="168" spans="1:5" hidden="1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0</v>
      </c>
    </row>
    <row r="169" spans="1:5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40</v>
      </c>
    </row>
    <row r="170" spans="1:5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40</v>
      </c>
    </row>
    <row r="171" spans="1:5" hidden="1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0</v>
      </c>
    </row>
    <row r="172" spans="1:5" hidden="1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 hidden="1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0</v>
      </c>
    </row>
    <row r="174" spans="1:5" hidden="1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 hidden="1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0</v>
      </c>
    </row>
    <row r="176" spans="1:5" hidden="1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0</v>
      </c>
    </row>
    <row r="177" spans="1:5" ht="30" hidden="1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0</v>
      </c>
    </row>
    <row r="178" spans="1:5" hidden="1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0</v>
      </c>
    </row>
    <row r="179" spans="1:5" hidden="1">
      <c r="A179" s="205">
        <v>172</v>
      </c>
      <c r="B179" s="205" t="s">
        <v>551</v>
      </c>
      <c r="C179" s="205" t="s">
        <v>624</v>
      </c>
      <c r="D179" s="236" t="s">
        <v>625</v>
      </c>
      <c r="E179" s="205">
        <v>0</v>
      </c>
    </row>
    <row r="180" spans="1:5" hidden="1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 hidden="1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0</v>
      </c>
    </row>
    <row r="182" spans="1:5" hidden="1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0</v>
      </c>
    </row>
    <row r="183" spans="1:5" hidden="1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0</v>
      </c>
    </row>
    <row r="184" spans="1:5" hidden="1">
      <c r="A184" s="205">
        <v>177</v>
      </c>
      <c r="B184" s="205" t="s">
        <v>551</v>
      </c>
      <c r="C184" s="205" t="s">
        <v>634</v>
      </c>
      <c r="D184" s="236" t="s">
        <v>635</v>
      </c>
      <c r="E184" s="205">
        <v>0</v>
      </c>
    </row>
    <row r="185" spans="1:5" hidden="1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162</v>
      </c>
    </row>
    <row r="187" spans="1:5" hidden="1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0</v>
      </c>
    </row>
    <row r="188" spans="1:5" hidden="1">
      <c r="A188" s="205">
        <v>181</v>
      </c>
      <c r="B188" s="205" t="s">
        <v>551</v>
      </c>
      <c r="C188" s="205" t="s">
        <v>642</v>
      </c>
      <c r="D188" s="236" t="s">
        <v>643</v>
      </c>
      <c r="E188" s="205">
        <v>0</v>
      </c>
    </row>
    <row r="189" spans="1:5" hidden="1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 hidden="1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 hidden="1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0</v>
      </c>
    </row>
    <row r="192" spans="1:5" hidden="1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0</v>
      </c>
    </row>
    <row r="193" spans="1:5" hidden="1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0</v>
      </c>
    </row>
    <row r="194" spans="1:5" hidden="1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0</v>
      </c>
    </row>
    <row r="195" spans="1:5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160</v>
      </c>
    </row>
    <row r="196" spans="1:5" hidden="1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0</v>
      </c>
    </row>
    <row r="197" spans="1:5" hidden="1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0</v>
      </c>
    </row>
    <row r="198" spans="1:5" hidden="1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0</v>
      </c>
    </row>
    <row r="199" spans="1:5" hidden="1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 hidden="1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0</v>
      </c>
    </row>
    <row r="201" spans="1:5" ht="30" hidden="1">
      <c r="A201" s="205">
        <v>194</v>
      </c>
      <c r="B201" s="205" t="s">
        <v>648</v>
      </c>
      <c r="C201" s="205" t="s">
        <v>669</v>
      </c>
      <c r="D201" s="236" t="s">
        <v>670</v>
      </c>
      <c r="E201" s="205">
        <v>0</v>
      </c>
    </row>
    <row r="202" spans="1:5" ht="30" hidden="1">
      <c r="A202" s="205">
        <v>195</v>
      </c>
      <c r="B202" s="205" t="s">
        <v>671</v>
      </c>
      <c r="C202" s="205" t="s">
        <v>672</v>
      </c>
      <c r="D202" s="236" t="s">
        <v>673</v>
      </c>
      <c r="E202" s="205">
        <v>0</v>
      </c>
    </row>
    <row r="203" spans="1:5" ht="45" hidden="1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 hidden="1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0</v>
      </c>
    </row>
    <row r="205" spans="1:5" ht="30" hidden="1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0</v>
      </c>
    </row>
    <row r="206" spans="1:5" ht="30" hidden="1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0</v>
      </c>
    </row>
    <row r="207" spans="1:5" ht="30" hidden="1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0</v>
      </c>
    </row>
    <row r="208" spans="1:5" ht="30" hidden="1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0</v>
      </c>
    </row>
    <row r="209" spans="1:5" ht="30" hidden="1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0</v>
      </c>
    </row>
    <row r="210" spans="1:5" ht="30" hidden="1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0</v>
      </c>
    </row>
    <row r="211" spans="1:5" ht="30" hidden="1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0</v>
      </c>
    </row>
    <row r="212" spans="1:5" ht="45" hidden="1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0</v>
      </c>
    </row>
    <row r="213" spans="1:5" ht="30" hidden="1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0</v>
      </c>
    </row>
    <row r="214" spans="1:5" ht="30" hidden="1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0</v>
      </c>
    </row>
    <row r="215" spans="1:5" ht="30" hidden="1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0</v>
      </c>
    </row>
    <row r="216" spans="1:5" ht="30" hidden="1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0</v>
      </c>
    </row>
    <row r="217" spans="1:5" ht="30" hidden="1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0</v>
      </c>
    </row>
    <row r="218" spans="1:5" ht="30" hidden="1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0</v>
      </c>
    </row>
    <row r="219" spans="1:5" ht="30" hidden="1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0</v>
      </c>
    </row>
    <row r="220" spans="1:5" ht="30" hidden="1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0</v>
      </c>
    </row>
    <row r="221" spans="1:5" ht="30" hidden="1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0</v>
      </c>
    </row>
    <row r="222" spans="1:5" hidden="1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0</v>
      </c>
    </row>
    <row r="223" spans="1:5" ht="30" hidden="1">
      <c r="A223" s="205">
        <v>216</v>
      </c>
      <c r="B223" s="205" t="s">
        <v>715</v>
      </c>
      <c r="C223" s="205" t="s">
        <v>716</v>
      </c>
      <c r="D223" s="236" t="s">
        <v>717</v>
      </c>
      <c r="E223" s="205">
        <v>0</v>
      </c>
    </row>
    <row r="224" spans="1:5" ht="30" hidden="1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 hidden="1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0</v>
      </c>
    </row>
    <row r="226" spans="1:5" ht="45" hidden="1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0</v>
      </c>
    </row>
    <row r="227" spans="1:5">
      <c r="A227" s="205"/>
      <c r="B227" s="205" t="s">
        <v>262</v>
      </c>
      <c r="C227" s="205"/>
      <c r="D227" s="236"/>
      <c r="E227" s="205">
        <f>SUM(E8:E226)</f>
        <v>8560</v>
      </c>
    </row>
    <row r="230" spans="1:5">
      <c r="D230" s="169" t="s">
        <v>725</v>
      </c>
    </row>
    <row r="231" spans="1:5">
      <c r="D231" s="236" t="s">
        <v>671</v>
      </c>
      <c r="E231" s="205">
        <v>0</v>
      </c>
    </row>
    <row r="232" spans="1:5">
      <c r="D232" s="236" t="s">
        <v>720</v>
      </c>
      <c r="E232" s="205">
        <v>0</v>
      </c>
    </row>
    <row r="233" spans="1:5">
      <c r="D233" s="236" t="s">
        <v>715</v>
      </c>
      <c r="E233" s="205">
        <v>0</v>
      </c>
    </row>
    <row r="234" spans="1:5">
      <c r="D234" s="236" t="s">
        <v>279</v>
      </c>
      <c r="E234" s="205">
        <v>5300</v>
      </c>
    </row>
    <row r="235" spans="1:5">
      <c r="D235" s="236" t="s">
        <v>452</v>
      </c>
      <c r="E235" s="205">
        <v>1600</v>
      </c>
    </row>
    <row r="236" spans="1:5">
      <c r="D236" s="236" t="s">
        <v>710</v>
      </c>
      <c r="E236" s="205">
        <v>0</v>
      </c>
    </row>
    <row r="237" spans="1:5">
      <c r="D237" s="236" t="s">
        <v>551</v>
      </c>
      <c r="E237" s="205">
        <v>1500</v>
      </c>
    </row>
    <row r="238" spans="1:5">
      <c r="D238" s="236" t="s">
        <v>648</v>
      </c>
      <c r="E238" s="205">
        <v>160</v>
      </c>
    </row>
    <row r="239" spans="1:5">
      <c r="D239" s="236" t="s">
        <v>262</v>
      </c>
      <c r="E239" s="205">
        <f>SUM(E231:E238)</f>
        <v>8560</v>
      </c>
    </row>
  </sheetData>
  <autoFilter ref="A7:J227">
    <filterColumn colId="4">
      <filters>
        <filter val="1"/>
        <filter val="10"/>
        <filter val="100"/>
        <filter val="1184"/>
        <filter val="12"/>
        <filter val="15"/>
        <filter val="160"/>
        <filter val="162"/>
        <filter val="2"/>
        <filter val="20"/>
        <filter val="200"/>
        <filter val="25"/>
        <filter val="3"/>
        <filter val="30"/>
        <filter val="3000"/>
        <filter val="35"/>
        <filter val="40"/>
        <filter val="48"/>
        <filter val="5"/>
        <filter val="50"/>
        <filter val="6"/>
        <filter val="60"/>
        <filter val="600"/>
        <filter val="800"/>
        <filter val="8560"/>
        <filter val="90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2064</v>
      </c>
      <c r="R10" s="215">
        <v>0</v>
      </c>
      <c r="S10" s="215">
        <v>2064</v>
      </c>
      <c r="T10" s="215">
        <v>1000</v>
      </c>
      <c r="U10" s="37">
        <v>3.8</v>
      </c>
      <c r="V10" s="208">
        <f t="shared" ref="V10:V41" si="6">ROUND(T10*U10,0)</f>
        <v>3800</v>
      </c>
      <c r="W10" s="69">
        <f t="shared" ref="W10:W41" si="7">P10+Q10+V10</f>
        <v>5864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2064</v>
      </c>
      <c r="AB10" s="208">
        <f t="shared" ref="AB10:AB41" si="12">H10+R10</f>
        <v>0</v>
      </c>
      <c r="AC10" s="208">
        <f t="shared" ref="AC10:AC41" si="13">I10+S10</f>
        <v>2064</v>
      </c>
      <c r="AD10" s="208">
        <f t="shared" ref="AD10:AD41" si="14">J10+T10</f>
        <v>1000</v>
      </c>
      <c r="AE10" s="208">
        <f t="shared" ref="AE10:AE41" si="15">L10+V10</f>
        <v>3800</v>
      </c>
      <c r="AF10" s="208">
        <f t="shared" ref="AF10:AF41" si="16">M10+W10</f>
        <v>5864</v>
      </c>
      <c r="AG10" s="105">
        <v>5282</v>
      </c>
      <c r="AH10">
        <f t="shared" ref="AH10:AH41" si="17">IFERROR(ROUND(AF10/AG10,0),"")</f>
        <v>1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3181</v>
      </c>
      <c r="R11" s="215">
        <v>0</v>
      </c>
      <c r="S11" s="215">
        <v>3181</v>
      </c>
      <c r="T11" s="215">
        <v>1035</v>
      </c>
      <c r="U11" s="209">
        <v>2.6</v>
      </c>
      <c r="V11" s="211">
        <f t="shared" si="6"/>
        <v>2691</v>
      </c>
      <c r="W11" s="217">
        <f t="shared" si="7"/>
        <v>5872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3181</v>
      </c>
      <c r="AB11" s="211">
        <f t="shared" si="12"/>
        <v>0</v>
      </c>
      <c r="AC11" s="211">
        <f t="shared" si="13"/>
        <v>3181</v>
      </c>
      <c r="AD11" s="211">
        <f t="shared" si="14"/>
        <v>1035</v>
      </c>
      <c r="AE11" s="211">
        <f t="shared" si="15"/>
        <v>2691</v>
      </c>
      <c r="AF11" s="211">
        <f t="shared" si="16"/>
        <v>5872</v>
      </c>
      <c r="AG11" s="220">
        <v>3450</v>
      </c>
      <c r="AH11">
        <f t="shared" si="17"/>
        <v>2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1386</v>
      </c>
      <c r="R13" s="215">
        <v>0</v>
      </c>
      <c r="S13" s="215">
        <v>1386</v>
      </c>
      <c r="T13" s="215">
        <v>700</v>
      </c>
      <c r="U13" s="209">
        <v>2.2000000000000002</v>
      </c>
      <c r="V13" s="211">
        <f t="shared" si="6"/>
        <v>1540</v>
      </c>
      <c r="W13" s="217">
        <f t="shared" si="7"/>
        <v>2926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1386</v>
      </c>
      <c r="AB13" s="211">
        <f t="shared" si="12"/>
        <v>0</v>
      </c>
      <c r="AC13" s="211">
        <f t="shared" si="13"/>
        <v>1386</v>
      </c>
      <c r="AD13" s="211">
        <f t="shared" si="14"/>
        <v>700</v>
      </c>
      <c r="AE13" s="211">
        <f t="shared" si="15"/>
        <v>1540</v>
      </c>
      <c r="AF13" s="211">
        <f t="shared" si="16"/>
        <v>2926</v>
      </c>
      <c r="AG13" s="220">
        <v>4313</v>
      </c>
      <c r="AH13">
        <f t="shared" si="17"/>
        <v>1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523</v>
      </c>
      <c r="R14" s="215">
        <v>0</v>
      </c>
      <c r="S14" s="215">
        <v>523</v>
      </c>
      <c r="T14" s="215">
        <v>450</v>
      </c>
      <c r="U14" s="209">
        <v>2.1</v>
      </c>
      <c r="V14" s="211">
        <f t="shared" si="6"/>
        <v>945</v>
      </c>
      <c r="W14" s="217">
        <f t="shared" si="7"/>
        <v>1468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523</v>
      </c>
      <c r="AB14" s="211">
        <f t="shared" si="12"/>
        <v>0</v>
      </c>
      <c r="AC14" s="211">
        <f t="shared" si="13"/>
        <v>523</v>
      </c>
      <c r="AD14" s="211">
        <f t="shared" si="14"/>
        <v>450</v>
      </c>
      <c r="AE14" s="211">
        <f t="shared" si="15"/>
        <v>945</v>
      </c>
      <c r="AF14" s="211">
        <f t="shared" si="16"/>
        <v>1468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468</v>
      </c>
      <c r="R15" s="215">
        <v>0</v>
      </c>
      <c r="S15" s="215">
        <v>468</v>
      </c>
      <c r="T15" s="215">
        <v>120</v>
      </c>
      <c r="U15" s="209">
        <v>2.1</v>
      </c>
      <c r="V15" s="211">
        <f t="shared" si="6"/>
        <v>252</v>
      </c>
      <c r="W15" s="217">
        <f t="shared" si="7"/>
        <v>720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468</v>
      </c>
      <c r="AB15" s="211">
        <f t="shared" si="12"/>
        <v>0</v>
      </c>
      <c r="AC15" s="211">
        <f t="shared" si="13"/>
        <v>468</v>
      </c>
      <c r="AD15" s="211">
        <f t="shared" si="14"/>
        <v>120</v>
      </c>
      <c r="AE15" s="211">
        <f t="shared" si="15"/>
        <v>252</v>
      </c>
      <c r="AF15" s="211">
        <f t="shared" si="16"/>
        <v>720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4908</v>
      </c>
      <c r="R24" s="215">
        <v>0</v>
      </c>
      <c r="S24" s="215">
        <v>4908</v>
      </c>
      <c r="T24" s="215">
        <v>2321</v>
      </c>
      <c r="U24" s="209">
        <v>3.1</v>
      </c>
      <c r="V24" s="211">
        <f t="shared" si="6"/>
        <v>7195</v>
      </c>
      <c r="W24" s="217">
        <f t="shared" si="7"/>
        <v>12103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4908</v>
      </c>
      <c r="AB24" s="211">
        <f t="shared" si="12"/>
        <v>0</v>
      </c>
      <c r="AC24" s="211">
        <f t="shared" si="13"/>
        <v>4908</v>
      </c>
      <c r="AD24" s="211">
        <f t="shared" si="14"/>
        <v>2321</v>
      </c>
      <c r="AE24" s="211">
        <f t="shared" si="15"/>
        <v>7195</v>
      </c>
      <c r="AF24" s="211">
        <f t="shared" si="16"/>
        <v>12103</v>
      </c>
      <c r="AG24" s="220">
        <v>4470</v>
      </c>
      <c r="AH24">
        <f t="shared" si="17"/>
        <v>3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5791</v>
      </c>
      <c r="R26" s="215">
        <v>0</v>
      </c>
      <c r="S26" s="215">
        <v>5791</v>
      </c>
      <c r="T26" s="215">
        <v>1280</v>
      </c>
      <c r="U26" s="209">
        <v>2.9</v>
      </c>
      <c r="V26" s="211">
        <f t="shared" si="6"/>
        <v>3712</v>
      </c>
      <c r="W26" s="217">
        <f t="shared" si="7"/>
        <v>9503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5791</v>
      </c>
      <c r="AB26" s="211">
        <f t="shared" si="12"/>
        <v>0</v>
      </c>
      <c r="AC26" s="211">
        <f t="shared" si="13"/>
        <v>5791</v>
      </c>
      <c r="AD26" s="211">
        <f t="shared" si="14"/>
        <v>1280</v>
      </c>
      <c r="AE26" s="211">
        <f t="shared" si="15"/>
        <v>3712</v>
      </c>
      <c r="AF26" s="211">
        <f t="shared" si="16"/>
        <v>9503</v>
      </c>
      <c r="AG26" s="220">
        <v>4600</v>
      </c>
      <c r="AH26">
        <f t="shared" si="17"/>
        <v>2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588</v>
      </c>
      <c r="R27" s="215">
        <v>0</v>
      </c>
      <c r="S27" s="215">
        <v>588</v>
      </c>
      <c r="T27" s="215">
        <v>65</v>
      </c>
      <c r="U27" s="209">
        <v>2.2999999999999998</v>
      </c>
      <c r="V27" s="211">
        <f t="shared" si="6"/>
        <v>150</v>
      </c>
      <c r="W27" s="217">
        <f t="shared" si="7"/>
        <v>738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588</v>
      </c>
      <c r="AB27" s="211">
        <f t="shared" si="12"/>
        <v>0</v>
      </c>
      <c r="AC27" s="211">
        <f t="shared" si="13"/>
        <v>588</v>
      </c>
      <c r="AD27" s="211">
        <f t="shared" si="14"/>
        <v>65</v>
      </c>
      <c r="AE27" s="211">
        <f t="shared" si="15"/>
        <v>150</v>
      </c>
      <c r="AF27" s="211">
        <f t="shared" si="16"/>
        <v>738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2969</v>
      </c>
      <c r="R28" s="215">
        <v>0</v>
      </c>
      <c r="S28" s="215">
        <v>2969</v>
      </c>
      <c r="T28" s="215">
        <v>725</v>
      </c>
      <c r="U28" s="209">
        <v>2</v>
      </c>
      <c r="V28" s="211">
        <f t="shared" si="6"/>
        <v>1450</v>
      </c>
      <c r="W28" s="217">
        <f t="shared" si="7"/>
        <v>4419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2969</v>
      </c>
      <c r="AB28" s="211">
        <f t="shared" si="12"/>
        <v>0</v>
      </c>
      <c r="AC28" s="211">
        <f t="shared" si="13"/>
        <v>2969</v>
      </c>
      <c r="AD28" s="211">
        <f t="shared" si="14"/>
        <v>725</v>
      </c>
      <c r="AE28" s="211">
        <f t="shared" si="15"/>
        <v>1450</v>
      </c>
      <c r="AF28" s="211">
        <f t="shared" si="16"/>
        <v>4419</v>
      </c>
      <c r="AG28" s="220">
        <v>2231</v>
      </c>
      <c r="AH28">
        <f t="shared" si="17"/>
        <v>2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1810</v>
      </c>
      <c r="R30" s="215">
        <v>0</v>
      </c>
      <c r="S30" s="215">
        <v>1810</v>
      </c>
      <c r="T30" s="215">
        <v>150</v>
      </c>
      <c r="U30" s="209">
        <v>2.5</v>
      </c>
      <c r="V30" s="211">
        <f t="shared" si="6"/>
        <v>375</v>
      </c>
      <c r="W30" s="217">
        <f t="shared" si="7"/>
        <v>2185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1810</v>
      </c>
      <c r="AB30" s="211">
        <f t="shared" si="12"/>
        <v>0</v>
      </c>
      <c r="AC30" s="211">
        <f t="shared" si="13"/>
        <v>1810</v>
      </c>
      <c r="AD30" s="211">
        <f t="shared" si="14"/>
        <v>150</v>
      </c>
      <c r="AE30" s="211">
        <f t="shared" si="15"/>
        <v>375</v>
      </c>
      <c r="AF30" s="211">
        <f t="shared" si="16"/>
        <v>2185</v>
      </c>
      <c r="AG30" s="220">
        <v>3750</v>
      </c>
      <c r="AH30">
        <f t="shared" si="17"/>
        <v>1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1101</v>
      </c>
      <c r="R31" s="215">
        <v>0</v>
      </c>
      <c r="S31" s="215">
        <v>1101</v>
      </c>
      <c r="T31" s="215">
        <v>450</v>
      </c>
      <c r="U31" s="42">
        <v>4.0999999999999996</v>
      </c>
      <c r="V31" s="211">
        <f t="shared" si="6"/>
        <v>1845</v>
      </c>
      <c r="W31" s="217">
        <f t="shared" si="7"/>
        <v>2946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1101</v>
      </c>
      <c r="AB31" s="211">
        <f t="shared" si="12"/>
        <v>0</v>
      </c>
      <c r="AC31" s="211">
        <f t="shared" si="13"/>
        <v>1101</v>
      </c>
      <c r="AD31" s="211">
        <f t="shared" si="14"/>
        <v>450</v>
      </c>
      <c r="AE31" s="211">
        <f t="shared" si="15"/>
        <v>1845</v>
      </c>
      <c r="AF31" s="211">
        <f t="shared" si="16"/>
        <v>2946</v>
      </c>
      <c r="AG31" s="220">
        <v>4910</v>
      </c>
      <c r="AH31">
        <f t="shared" si="17"/>
        <v>1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5</v>
      </c>
      <c r="H32" s="215">
        <v>0</v>
      </c>
      <c r="I32" s="215">
        <v>5</v>
      </c>
      <c r="J32" s="215">
        <v>2690</v>
      </c>
      <c r="K32" s="42">
        <v>4.0999999999999996</v>
      </c>
      <c r="L32" s="211">
        <f t="shared" si="2"/>
        <v>11029</v>
      </c>
      <c r="M32" s="212">
        <f t="shared" si="3"/>
        <v>11034</v>
      </c>
      <c r="N32" s="226">
        <v>0</v>
      </c>
      <c r="O32" s="225">
        <v>0</v>
      </c>
      <c r="P32" s="206">
        <f t="shared" si="4"/>
        <v>0</v>
      </c>
      <c r="Q32" s="208">
        <f t="shared" si="5"/>
        <v>6</v>
      </c>
      <c r="R32" s="215">
        <v>0</v>
      </c>
      <c r="S32" s="215">
        <v>6</v>
      </c>
      <c r="T32" s="215">
        <v>900</v>
      </c>
      <c r="U32" s="42">
        <v>4.0999999999999996</v>
      </c>
      <c r="V32" s="211">
        <f t="shared" si="6"/>
        <v>3690</v>
      </c>
      <c r="W32" s="217">
        <f t="shared" si="7"/>
        <v>3696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11</v>
      </c>
      <c r="AB32" s="211">
        <f t="shared" si="12"/>
        <v>0</v>
      </c>
      <c r="AC32" s="211">
        <f t="shared" si="13"/>
        <v>11</v>
      </c>
      <c r="AD32" s="211">
        <f t="shared" si="14"/>
        <v>3590</v>
      </c>
      <c r="AE32" s="211">
        <f t="shared" si="15"/>
        <v>14719</v>
      </c>
      <c r="AF32" s="211">
        <f t="shared" si="16"/>
        <v>14730</v>
      </c>
      <c r="AG32" s="220">
        <v>4910</v>
      </c>
      <c r="AH32">
        <f t="shared" si="17"/>
        <v>3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2591</v>
      </c>
      <c r="R33" s="215">
        <v>0</v>
      </c>
      <c r="S33" s="215">
        <v>2591</v>
      </c>
      <c r="T33" s="215">
        <v>1450</v>
      </c>
      <c r="U33" s="42">
        <v>3.8</v>
      </c>
      <c r="V33" s="211">
        <f t="shared" si="6"/>
        <v>5510</v>
      </c>
      <c r="W33" s="217">
        <f t="shared" si="7"/>
        <v>8101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2591</v>
      </c>
      <c r="AB33" s="211">
        <f t="shared" si="12"/>
        <v>0</v>
      </c>
      <c r="AC33" s="211">
        <f t="shared" si="13"/>
        <v>2591</v>
      </c>
      <c r="AD33" s="211">
        <f t="shared" si="14"/>
        <v>1450</v>
      </c>
      <c r="AE33" s="211">
        <f t="shared" si="15"/>
        <v>5510</v>
      </c>
      <c r="AF33" s="211">
        <f t="shared" si="16"/>
        <v>8101</v>
      </c>
      <c r="AG33" s="220">
        <v>4870</v>
      </c>
      <c r="AH33">
        <f t="shared" si="17"/>
        <v>2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2393</v>
      </c>
      <c r="R34" s="215">
        <v>0</v>
      </c>
      <c r="S34" s="94">
        <v>2393</v>
      </c>
      <c r="T34" s="94">
        <v>170</v>
      </c>
      <c r="U34" s="209">
        <v>2.8</v>
      </c>
      <c r="V34" s="211">
        <f t="shared" si="6"/>
        <v>476</v>
      </c>
      <c r="W34" s="217">
        <f t="shared" si="7"/>
        <v>2869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2393</v>
      </c>
      <c r="AB34" s="211">
        <f t="shared" si="12"/>
        <v>0</v>
      </c>
      <c r="AC34" s="211">
        <f t="shared" si="13"/>
        <v>2393</v>
      </c>
      <c r="AD34" s="211">
        <f t="shared" si="14"/>
        <v>170</v>
      </c>
      <c r="AE34" s="211">
        <f t="shared" si="15"/>
        <v>476</v>
      </c>
      <c r="AF34" s="211">
        <f t="shared" si="16"/>
        <v>2869</v>
      </c>
      <c r="AG34" s="220">
        <v>3200</v>
      </c>
      <c r="AH34">
        <f t="shared" si="17"/>
        <v>1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2279</v>
      </c>
      <c r="R35" s="215">
        <v>0</v>
      </c>
      <c r="S35" s="215">
        <v>2279</v>
      </c>
      <c r="T35" s="215">
        <v>850</v>
      </c>
      <c r="U35" s="209">
        <v>2.5</v>
      </c>
      <c r="V35" s="211">
        <f t="shared" si="6"/>
        <v>2125</v>
      </c>
      <c r="W35" s="217">
        <f t="shared" si="7"/>
        <v>4404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2279</v>
      </c>
      <c r="AB35" s="211">
        <f t="shared" si="12"/>
        <v>0</v>
      </c>
      <c r="AC35" s="211">
        <f t="shared" si="13"/>
        <v>2279</v>
      </c>
      <c r="AD35" s="211">
        <f t="shared" si="14"/>
        <v>850</v>
      </c>
      <c r="AE35" s="211">
        <f t="shared" si="15"/>
        <v>2125</v>
      </c>
      <c r="AF35" s="211">
        <f t="shared" si="16"/>
        <v>4404</v>
      </c>
      <c r="AG35" s="220">
        <v>2724</v>
      </c>
      <c r="AH35">
        <f t="shared" si="17"/>
        <v>2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1392</v>
      </c>
      <c r="R39" s="215">
        <v>0</v>
      </c>
      <c r="S39" s="94">
        <v>1392</v>
      </c>
      <c r="T39" s="94">
        <v>0</v>
      </c>
      <c r="U39" s="209">
        <v>2</v>
      </c>
      <c r="V39" s="211">
        <f t="shared" si="6"/>
        <v>0</v>
      </c>
      <c r="W39" s="217">
        <f t="shared" si="7"/>
        <v>1392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1392</v>
      </c>
      <c r="AB39" s="211">
        <f t="shared" si="12"/>
        <v>0</v>
      </c>
      <c r="AC39" s="211">
        <f t="shared" si="13"/>
        <v>1392</v>
      </c>
      <c r="AD39" s="211">
        <f t="shared" si="14"/>
        <v>0</v>
      </c>
      <c r="AE39" s="211">
        <f t="shared" si="15"/>
        <v>0</v>
      </c>
      <c r="AF39" s="211">
        <f t="shared" si="16"/>
        <v>1392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2558</v>
      </c>
      <c r="R42" s="215">
        <v>0</v>
      </c>
      <c r="S42" s="215">
        <v>2558</v>
      </c>
      <c r="T42" s="215">
        <v>1150</v>
      </c>
      <c r="U42" s="209">
        <v>2.9</v>
      </c>
      <c r="V42" s="211">
        <f t="shared" ref="V42:V73" si="24">ROUND(T42*U42,0)</f>
        <v>3335</v>
      </c>
      <c r="W42" s="217">
        <f t="shared" ref="W42:W73" si="25">P42+Q42+V42</f>
        <v>5893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2558</v>
      </c>
      <c r="AB42" s="211">
        <f t="shared" ref="AB42:AB59" si="30">H42+R42</f>
        <v>0</v>
      </c>
      <c r="AC42" s="211">
        <f t="shared" ref="AC42:AC59" si="31">I42+S42</f>
        <v>2558</v>
      </c>
      <c r="AD42" s="211">
        <f t="shared" ref="AD42:AD59" si="32">J42+T42</f>
        <v>1150</v>
      </c>
      <c r="AE42" s="211">
        <f t="shared" ref="AE42:AE59" si="33">L42+V42</f>
        <v>3335</v>
      </c>
      <c r="AF42" s="211">
        <f t="shared" ref="AF42:AF59" si="34">M42+W42</f>
        <v>5893</v>
      </c>
      <c r="AG42" s="220">
        <v>4800</v>
      </c>
      <c r="AH42">
        <f t="shared" ref="AH42:AH73" si="35">IFERROR(ROUND(AF42/AG42,0),"")</f>
        <v>1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1656</v>
      </c>
      <c r="R44" s="215">
        <v>0</v>
      </c>
      <c r="S44" s="215">
        <v>1656</v>
      </c>
      <c r="T44" s="215">
        <v>500</v>
      </c>
      <c r="U44" s="209">
        <v>2.6</v>
      </c>
      <c r="V44" s="211">
        <f t="shared" si="24"/>
        <v>1300</v>
      </c>
      <c r="W44" s="217">
        <f t="shared" si="25"/>
        <v>2956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1656</v>
      </c>
      <c r="AB44" s="211">
        <f t="shared" si="30"/>
        <v>0</v>
      </c>
      <c r="AC44" s="211">
        <f t="shared" si="31"/>
        <v>1656</v>
      </c>
      <c r="AD44" s="211">
        <f t="shared" si="32"/>
        <v>500</v>
      </c>
      <c r="AE44" s="211">
        <f t="shared" si="33"/>
        <v>1300</v>
      </c>
      <c r="AF44" s="211">
        <f t="shared" si="34"/>
        <v>2956</v>
      </c>
      <c r="AG44" s="220">
        <v>4211</v>
      </c>
      <c r="AH44">
        <f t="shared" si="35"/>
        <v>1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1411</v>
      </c>
      <c r="R46" s="215">
        <v>0</v>
      </c>
      <c r="S46" s="215">
        <v>1411</v>
      </c>
      <c r="T46" s="215">
        <v>635</v>
      </c>
      <c r="U46" s="209">
        <v>3</v>
      </c>
      <c r="V46" s="211">
        <f t="shared" si="24"/>
        <v>1905</v>
      </c>
      <c r="W46" s="217">
        <f t="shared" si="25"/>
        <v>3316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1411</v>
      </c>
      <c r="AB46" s="211">
        <f t="shared" si="30"/>
        <v>0</v>
      </c>
      <c r="AC46" s="211">
        <f t="shared" si="31"/>
        <v>1411</v>
      </c>
      <c r="AD46" s="211">
        <f t="shared" si="32"/>
        <v>635</v>
      </c>
      <c r="AE46" s="211">
        <f t="shared" si="33"/>
        <v>1905</v>
      </c>
      <c r="AF46" s="211">
        <f t="shared" si="34"/>
        <v>3316</v>
      </c>
      <c r="AG46" s="220">
        <v>4900</v>
      </c>
      <c r="AH46">
        <f t="shared" si="35"/>
        <v>1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1942</v>
      </c>
      <c r="R49" s="215">
        <v>0</v>
      </c>
      <c r="S49" s="215">
        <v>1942</v>
      </c>
      <c r="T49" s="215">
        <v>400</v>
      </c>
      <c r="U49" s="209">
        <v>2.5</v>
      </c>
      <c r="V49" s="211">
        <f t="shared" si="24"/>
        <v>1000</v>
      </c>
      <c r="W49" s="217">
        <f t="shared" si="25"/>
        <v>2942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1942</v>
      </c>
      <c r="AB49" s="211">
        <f t="shared" si="30"/>
        <v>0</v>
      </c>
      <c r="AC49" s="211">
        <f t="shared" si="31"/>
        <v>1942</v>
      </c>
      <c r="AD49" s="211">
        <f t="shared" si="32"/>
        <v>400</v>
      </c>
      <c r="AE49" s="211">
        <f t="shared" si="33"/>
        <v>1000</v>
      </c>
      <c r="AF49" s="211">
        <f t="shared" si="34"/>
        <v>2942</v>
      </c>
      <c r="AG49" s="220">
        <v>3869</v>
      </c>
      <c r="AH49">
        <f t="shared" si="35"/>
        <v>1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50250</v>
      </c>
      <c r="R51" s="215">
        <v>0</v>
      </c>
      <c r="S51" s="215">
        <v>50250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50250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50250</v>
      </c>
      <c r="AB51" s="211">
        <f t="shared" si="30"/>
        <v>0</v>
      </c>
      <c r="AC51" s="211">
        <f t="shared" si="31"/>
        <v>50250</v>
      </c>
      <c r="AD51" s="211">
        <f t="shared" si="32"/>
        <v>0</v>
      </c>
      <c r="AE51" s="211">
        <f t="shared" si="33"/>
        <v>0</v>
      </c>
      <c r="AF51" s="211">
        <f t="shared" si="34"/>
        <v>50250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1550</v>
      </c>
      <c r="R52" s="215">
        <v>0</v>
      </c>
      <c r="S52" s="215">
        <v>1550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1550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1550</v>
      </c>
      <c r="AB52" s="211">
        <f t="shared" si="30"/>
        <v>0</v>
      </c>
      <c r="AC52" s="211">
        <f t="shared" si="31"/>
        <v>1550</v>
      </c>
      <c r="AD52" s="211">
        <f t="shared" si="32"/>
        <v>0</v>
      </c>
      <c r="AE52" s="211">
        <f t="shared" si="33"/>
        <v>0</v>
      </c>
      <c r="AF52" s="211">
        <f t="shared" si="34"/>
        <v>1550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5</v>
      </c>
      <c r="H60" s="91">
        <f t="shared" si="36"/>
        <v>0</v>
      </c>
      <c r="I60" s="91">
        <f t="shared" si="36"/>
        <v>5</v>
      </c>
      <c r="J60" s="91">
        <f t="shared" si="36"/>
        <v>2690</v>
      </c>
      <c r="K60" s="49">
        <f>ROUND(L60/J60,0)</f>
        <v>4</v>
      </c>
      <c r="L60" s="91">
        <f t="shared" ref="L60:Q60" si="37">SUM(L10:L59)</f>
        <v>11029</v>
      </c>
      <c r="M60" s="91">
        <f t="shared" si="37"/>
        <v>11034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92817</v>
      </c>
      <c r="R60" s="91"/>
      <c r="S60" s="91">
        <f t="shared" ref="S60:AH60" si="38">SUM(S10:S59)</f>
        <v>92817</v>
      </c>
      <c r="T60" s="91">
        <f t="shared" si="38"/>
        <v>14351</v>
      </c>
      <c r="U60" s="49">
        <f t="shared" si="38"/>
        <v>141.89999999999998</v>
      </c>
      <c r="V60" s="91">
        <f t="shared" si="38"/>
        <v>43296</v>
      </c>
      <c r="W60" s="91">
        <f t="shared" si="38"/>
        <v>136113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92822</v>
      </c>
      <c r="AB60" s="91">
        <f t="shared" si="38"/>
        <v>0</v>
      </c>
      <c r="AC60" s="91">
        <f t="shared" si="38"/>
        <v>92822</v>
      </c>
      <c r="AD60" s="91">
        <f t="shared" si="38"/>
        <v>17041</v>
      </c>
      <c r="AE60" s="91">
        <f t="shared" si="38"/>
        <v>54325</v>
      </c>
      <c r="AF60" s="91">
        <f t="shared" si="38"/>
        <v>147147</v>
      </c>
      <c r="AG60" s="91">
        <f t="shared" si="38"/>
        <v>180151</v>
      </c>
      <c r="AH60">
        <f t="shared" si="38"/>
        <v>25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2024-04-26T13:10:27Z</cp:lastPrinted>
  <dcterms:created xsi:type="dcterms:W3CDTF">2016-01-04T13:41:28Z</dcterms:created>
  <dcterms:modified xsi:type="dcterms:W3CDTF">2024-04-26T13:10:29Z</dcterms:modified>
</cp:coreProperties>
</file>