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3" i="90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F22" s="1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F7" s="1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I22" s="1"/>
  <c r="F25"/>
  <c r="I24"/>
  <c r="F24"/>
  <c r="I23"/>
  <c r="F23"/>
  <c r="H22"/>
  <c r="G22"/>
  <c r="E22"/>
  <c r="D22"/>
  <c r="I21"/>
  <c r="F21"/>
  <c r="I20"/>
  <c r="I7" s="1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I60" i="69" l="1"/>
  <c r="F60"/>
  <c r="F37"/>
  <c r="I37"/>
  <c r="I22"/>
  <c r="I7"/>
  <c r="F60" i="71"/>
  <c r="I60"/>
  <c r="F37"/>
  <c r="I37"/>
  <c r="F22"/>
  <c r="I60" i="70"/>
  <c r="F60"/>
  <c r="I37"/>
  <c r="F37"/>
  <c r="F22"/>
  <c r="I22"/>
  <c r="I7"/>
  <c r="F7" i="61"/>
  <c r="I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<sst xmlns="http://schemas.openxmlformats.org/spreadsheetml/2006/main" count="2850" uniqueCount="729">
  <si>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</si>
  <si>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</si>
  <si>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</si>
  <si>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</si>
  <si>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</si>
  <si>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</si>
  <si>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</si>
  <si>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</si>
  <si>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</si>
  <si>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</si>
  <si>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</si>
  <si>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</si>
  <si>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</si>
  <si>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</si>
  <si>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</si>
  <si>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</si>
  <si>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</si>
  <si>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</si>
  <si>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</si>
  <si>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</si>
  <si>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</si>
  <si>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</si>
  <si>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</si>
  <si>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</si>
  <si>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</si>
  <si>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</si>
  <si>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</si>
  <si>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</si>
  <si>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</si>
  <si>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</si>
  <si>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</si>
  <si>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</si>
  <si>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</si>
  <si>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</si>
  <si>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</si>
  <si>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</si>
  <si>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</si>
  <si>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</si>
  <si>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</si>
  <si>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</si>
  <si>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</si>
  <si>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</si>
  <si>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</si>
  <si>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</si>
  <si>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</si>
  <si>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</si>
  <si>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</si>
  <si>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</si>
  <si>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</si>
  <si>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</si>
  <si>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</si>
  <si>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</si>
  <si>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</si>
  <si>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</si>
  <si>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</si>
  <si>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</si>
  <si>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</si>
  <si>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</si>
  <si>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</si>
  <si>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</si>
  <si>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</si>
  <si>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</si>
  <si>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</si>
  <si>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</si>
  <si>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</si>
  <si>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</si>
  <si>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</si>
  <si>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</si>
  <si>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</si>
  <si>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</si>
  <si>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</si>
  <si>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</si>
  <si>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</si>
  <si>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</si>
  <si>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</si>
  <si>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</si>
  <si>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</si>
  <si>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</si>
  <si>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</si>
  <si>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</si>
  <si>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</si>
  <si>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</si>
  <si>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</si>
  <si>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"ДГП № 1"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</si>
  <si>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</si>
  <si>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</si>
  <si>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</si>
  <si>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</si>
  <si>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</si>
  <si>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</si>
  <si>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</si>
  <si>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</si>
  <si>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</si>
  <si>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</si>
  <si>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</si>
  <si>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</si>
  <si>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</si>
  <si>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</si>
  <si>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</si>
  <si>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</si>
  <si>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</si>
  <si>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</si>
  <si>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</si>
  <si>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</si>
  <si>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</si>
  <si>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</si>
  <si>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</si>
  <si>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</si>
  <si>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</si>
  <si>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</si>
  <si>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</si>
  <si>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</si>
  <si>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</si>
  <si>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</si>
  <si>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</si>
  <si>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</si>
  <si>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</si>
  <si>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</si>
  <si>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</si>
  <si>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</si>
  <si>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</si>
  <si>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</si>
  <si>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</si>
  <si>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</si>
  <si>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</si>
  <si>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</si>
  <si>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</si>
  <si>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</si>
  <si>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</si>
  <si>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</si>
  <si>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</si>
  <si>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</si>
  <si>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</si>
  <si>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</si>
  <si>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</si>
  <si>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</si>
  <si>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</si>
  <si>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</si>
  <si>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</si>
  <si>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</si>
  <si>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</si>
  <si>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</si>
  <si>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</si>
  <si>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</si>
  <si>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</si>
  <si>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</si>
  <si>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</si>
  <si>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</si>
  <si>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</si>
  <si>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</si>
  <si>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</si>
  <si>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</si>
  <si>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</si>
  <si>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</si>
  <si>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</si>
  <si>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</si>
  <si>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</si>
  <si>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</si>
  <si>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</si>
  <si>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</si>
  <si>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</si>
  <si>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</si>
  <si>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</si>
  <si>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</si>
  <si>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</si>
  <si>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</si>
  <si>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</si>
  <si>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</si>
  <si>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</si>
  <si>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</si>
  <si>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</si>
  <si>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</si>
  <si>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</si>
  <si>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</si>
  <si>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</si>
  <si>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</si>
  <si>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</si>
  <si>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</si>
  <si>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</si>
  <si>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</si>
  <si>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</si>
  <si>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</si>
  <si>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</si>
  <si>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</si>
  <si>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</si>
  <si>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</si>
  <si>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</si>
  <si>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</si>
  <si>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</si>
  <si>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</si>
  <si>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</si>
  <si>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</si>
  <si>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</si>
  <si>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</si>
  <si>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</si>
  <si>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</si>
  <si>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</si>
  <si>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</si>
  <si>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</si>
  <si>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</si>
  <si>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</si>
  <si>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</si>
  <si>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</si>
  <si>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</si>
  <si>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</si>
  <si>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</si>
  <si>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</si>
  <si>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</si>
  <si>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</si>
  <si>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</si>
  <si>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</si>
  <si>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</si>
  <si>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</si>
  <si>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</si>
  <si>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</si>
  <si>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</si>
  <si>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</si>
  <si>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</si>
  <si>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</si>
  <si>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</si>
  <si>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</si>
  <si>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</si>
  <si>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</si>
  <si>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</si>
  <si>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</si>
  <si>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</si>
  <si>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</si>
  <si>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</si>
  <si>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</si>
  <si>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</si>
  <si>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</si>
  <si>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</si>
  <si>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</si>
  <si>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</si>
  <si>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</si>
  <si>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</si>
  <si>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</si>
  <si>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</si>
  <si>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</si>
  <si>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</si>
  <si>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</si>
  <si>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</si>
  <si>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</si>
  <si>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</si>
  <si>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</si>
  <si>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</si>
  <si>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</si>
  <si>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</si>
  <si>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</si>
  <si>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</si>
  <si>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</si>
  <si>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</si>
  <si>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</si>
  <si>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</si>
  <si>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</si>
  <si>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</si>
  <si>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</si>
  <si>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</si>
  <si>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</si>
  <si>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</si>
  <si>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</si>
  <si>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</si>
  <si>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</si>
  <si>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</si>
  <si>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</si>
  <si>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</si>
  <si>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</si>
  <si>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</si>
  <si>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</si>
  <si>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</si>
  <si>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</si>
  <si>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</si>
  <si>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</si>
  <si>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</si>
  <si>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</si>
  <si>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</si>
  <si>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</si>
  <si>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</si>
  <si>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</si>
  <si>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</si>
  <si>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</si>
  <si>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</si>
  <si>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</si>
  <si>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</si>
  <si>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</si>
  <si>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</si>
  <si>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</si>
  <si>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</si>
  <si>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</si>
  <si>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</si>
  <si>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</si>
  <si>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</si>
  <si>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</si>
  <si>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</si>
  <si>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</si>
  <si>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</si>
  <si>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</si>
  <si>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</si>
  <si>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</si>
  <si>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</si>
  <si>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</si>
  <si>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</si>
  <si>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</si>
  <si>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</si>
  <si>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</si>
  <si>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</si>
  <si>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</si>
  <si>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</si>
  <si>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</si>
  <si>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</si>
  <si>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</si>
  <si>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</si>
  <si>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</si>
  <si>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</si>
  <si>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</si>
  <si>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</si>
  <si>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</si>
  <si>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</si>
  <si>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</si>
  <si>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</si>
  <si>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</si>
  <si>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</si>
  <si>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</si>
  <si>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</si>
  <si>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</si>
  <si>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</si>
  <si>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</si>
  <si>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</si>
  <si>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</si>
  <si>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</si>
  <si>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</si>
  <si>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</si>
  <si>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</si>
  <si>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</si>
  <si>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</si>
  <si>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</si>
  <si>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</si>
  <si>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</si>
  <si>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</si>
  <si>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</si>
  <si>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</si>
  <si>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</si>
  <si>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</si>
  <si>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</si>
  <si>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</si>
  <si>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</si>
  <si>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</si>
  <si>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</si>
  <si>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</si>
  <si>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</si>
  <si>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</si>
  <si>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</si>
  <si>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</si>
  <si>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</si>
  <si>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</si>
  <si>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</si>
  <si>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</si>
  <si>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</si>
  <si>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</si>
  <si>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</si>
  <si>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</si>
  <si>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</si>
  <si>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</si>
  <si>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</si>
  <si>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</si>
  <si>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</si>
  <si>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</si>
  <si>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</si>
  <si>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</si>
  <si>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</si>
  <si>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</si>
  <si>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</si>
  <si>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</si>
  <si>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</si>
  <si>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</si>
  <si>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</si>
  <si>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</si>
  <si>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</si>
  <si>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</si>
  <si>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</si>
  <si>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</si>
  <si>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</si>
  <si>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</si>
  <si>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</si>
  <si>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</si>
  <si>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</si>
  <si>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</si>
  <si>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</si>
  <si>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</si>
  <si>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</si>
  <si>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</si>
  <si>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</si>
  <si>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</si>
  <si>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</si>
  <si>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</si>
  <si>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</si>
  <si>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</si>
  <si>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</si>
  <si>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</si>
  <si>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</si>
  <si>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</si>
  <si>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</si>
  <si>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</si>
  <si>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</si>
  <si>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</si>
  <si>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</si>
  <si>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</si>
  <si>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</si>
  <si>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</si>
  <si>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</si>
  <si>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</si>
  <si>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</si>
  <si>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</si>
  <si>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</si>
  <si>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</si>
  <si>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</si>
  <si>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</si>
  <si>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</si>
  <si>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</si>
  <si>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</si>
  <si>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</si>
  <si>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</si>
  <si>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</si>
  <si>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</si>
  <si>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</si>
  <si>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</si>
  <si>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</si>
  <si>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</si>
  <si>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</si>
  <si>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</si>
  <si>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</si>
  <si>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</si>
  <si>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</si>
  <si>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</si>
  <si>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</si>
  <si>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</si>
  <si>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</si>
  <si>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</si>
  <si>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</si>
  <si>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</si>
  <si>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</si>
  <si>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</si>
  <si>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</si>
  <si>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</si>
  <si>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</si>
  <si>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</si>
  <si>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</si>
  <si>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</si>
  <si>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</si>
  <si>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</si>
  <si>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</si>
  <si>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</si>
  <si>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</si>
  <si>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</si>
  <si>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</si>
  <si>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</si>
  <si>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</si>
  <si>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</si>
  <si>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</si>
  <si>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</si>
  <si>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</si>
  <si>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</si>
  <si>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</si>
  <si>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</si>
  <si>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</si>
  <si>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</si>
  <si>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</si>
  <si>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</si>
  <si>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</si>
  <si>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</si>
  <si>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</si>
  <si>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</si>
  <si>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</si>
  <si>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</si>
  <si>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</si>
  <si>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</si>
  <si>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</si>
  <si>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</si>
  <si>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</si>
  <si>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</si>
  <si>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</si>
  <si>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</si>
  <si>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</si>
  <si>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</si>
  <si>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</si>
  <si>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</si>
  <si>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</si>
  <si>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</si>
  <si>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</si>
  <si>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</si>
  <si>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</si>
  <si>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</si>
  <si>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</si>
  <si>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</si>
  <si>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</si>
  <si>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</si>
  <si>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</si>
  <si>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</si>
  <si>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</si>
  <si>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</si>
  <si>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</si>
  <si>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</si>
  <si>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</si>
  <si>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</si>
  <si>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</si>
  <si>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</si>
  <si>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</si>
  <si>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</si>
  <si>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</si>
  <si>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</si>
  <si>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</si>
  <si>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</si>
  <si>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</si>
  <si>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</si>
  <si>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</si>
  <si>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</si>
  <si>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</si>
  <si>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</si>
  <si>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</si>
  <si>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</si>
  <si>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</si>
  <si>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</si>
  <si>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</si>
  <si>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</si>
  <si>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</si>
  <si>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</si>
  <si>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</si>
  <si>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</si>
  <si>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</si>
  <si>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</si>
  <si>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</si>
  <si>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</si>
  <si>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</si>
  <si>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</si>
  <si>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</si>
  <si>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</si>
  <si>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</si>
  <si>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</si>
  <si>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</si>
  <si>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</si>
  <si>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</si>
  <si>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</si>
  <si>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</si>
  <si>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</si>
  <si>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</si>
  <si>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</si>
  <si>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</si>
  <si>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</si>
  <si>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</si>
  <si>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</si>
  <si>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</si>
  <si>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</si>
  <si>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</si>
  <si>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</si>
  <si>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</si>
  <si>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</si>
  <si>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</si>
  <si>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</si>
  <si>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</si>
  <si>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</si>
  <si>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</si>
  <si>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</si>
  <si>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</si>
  <si>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</si>
  <si>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</si>
  <si>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</si>
  <si>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</si>
  <si>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</si>
  <si>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</si>
  <si>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</si>
  <si>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</si>
  <si>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</si>
  <si>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</si>
  <si>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</si>
  <si>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</si>
  <si>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</si>
  <si>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</si>
  <si>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</si>
  <si>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</si>
  <si>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</si>
  <si>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</si>
  <si>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</si>
  <si>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</si>
  <si>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</si>
  <si>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</si>
  <si>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</si>
  <si>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</si>
  <si>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</si>
  <si>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</si>
  <si>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</si>
  <si>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</si>
  <si>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</si>
  <si>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</si>
  <si>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</si>
  <si>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</si>
  <si>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</si>
  <si>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</si>
  <si>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</si>
  <si>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</si>
  <si>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</si>
  <si>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</si>
  <si>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</si>
  <si>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</si>
  <si>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</si>
  <si>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</si>
  <si>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</si>
  <si>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</si>
  <si>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</si>
  <si>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</si>
  <si>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</si>
  <si>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</si>
  <si>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</si>
  <si>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</si>
  <si>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</si>
  <si>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</si>
  <si>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</si>
  <si>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</si>
  <si>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</si>
  <si>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</si>
  <si>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</si>
  <si>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</si>
  <si>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</si>
  <si>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</si>
  <si>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</si>
  <si>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</si>
  <si>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</si>
  <si>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</si>
  <si>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</si>
  <si>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</si>
  <si>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</si>
  <si>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</si>
  <si>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</si>
  <si>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</si>
  <si>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</si>
  <si>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</si>
  <si>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</si>
  <si>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</si>
  <si>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</si>
  <si>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</si>
  <si>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</si>
  <si>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</si>
  <si>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</si>
  <si>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</si>
  <si>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</si>
  <si>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</si>
  <si>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</si>
  <si>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</si>
  <si>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</si>
  <si>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</si>
  <si>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</si>
  <si>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</si>
  <si>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</si>
  <si>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</si>
  <si>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</si>
  <si>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</si>
  <si>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</si>
  <si>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</si>
  <si>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</si>
  <si>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</si>
  <si>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</si>
  <si>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</si>
  <si>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</si>
  <si>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</si>
  <si>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</si>
  <si>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</si>
  <si>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</si>
  <si>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</si>
  <si>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</si>
  <si>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</si>
  <si>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</si>
  <si>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</si>
  <si>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</si>
  <si>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</si>
  <si>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</si>
  <si>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</si>
  <si>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</si>
  <si>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</si>
  <si>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</si>
  <si>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</si>
  <si>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</si>
  <si>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</si>
  <si>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</si>
  <si>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</si>
  <si>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</si>
  <si>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</si>
  <si>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</si>
  <si>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</si>
  <si>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</si>
  <si>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</si>
  <si>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</si>
  <si>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</si>
  <si>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</si>
  <si>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</si>
  <si>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</si>
  <si>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</si>
  <si>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</si>
  <si>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</si>
  <si>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</si>
  <si>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</si>
  <si>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</si>
  <si>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</si>
  <si>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</si>
  <si>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</si>
  <si>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</si>
  <si>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</si>
  <si>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</si>
  <si>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</si>
  <si>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</si>
  <si>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</si>
  <si>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</si>
  <si>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</si>
  <si>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</si>
  <si>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</si>
  <si>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</si>
  <si>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</si>
  <si>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</si>
  <si>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</si>
  <si>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</si>
  <si>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</si>
  <si>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</si>
  <si>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</si>
  <si>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</si>
  <si>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</si>
  <si>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</si>
  <si>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</si>
  <si>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</si>
  <si>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школа сахарного диабета (дети)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</si>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</sst>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300023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896</v>
      </c>
      <c r="R10" s="76">
        <v>50</v>
      </c>
      <c r="S10" s="76">
        <v>846</v>
      </c>
      <c r="T10" s="76">
        <v>560</v>
      </c>
      <c r="U10" s="37">
        <v>3.8</v>
      </c>
      <c r="V10" s="38">
        <f t="shared" ref="V10:V41" si="6">ROUND(T10*U10,0)</f>
        <v>2128</v>
      </c>
      <c r="W10" s="69">
        <f t="shared" ref="W10:W41" si="7">P10+Q10+V10</f>
        <v>3024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896</v>
      </c>
      <c r="AB10" s="38">
        <f t="shared" ref="AB10:AB41" si="12">H10+R10</f>
        <v>50</v>
      </c>
      <c r="AC10" s="38">
        <f t="shared" ref="AC10:AC41" si="13">I10+S10</f>
        <v>846</v>
      </c>
      <c r="AD10" s="38">
        <f t="shared" ref="AD10:AD41" si="14">J10+T10</f>
        <v>560</v>
      </c>
      <c r="AE10" s="38">
        <f t="shared" ref="AE10:AE41" si="15">L10+V10</f>
        <v>2128</v>
      </c>
      <c r="AF10" s="38">
        <f t="shared" ref="AF10:AF41" si="16">M10+W10</f>
        <v>3024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2656</v>
      </c>
      <c r="R11" s="76">
        <v>28</v>
      </c>
      <c r="S11" s="76">
        <v>2628</v>
      </c>
      <c r="T11" s="76">
        <v>1711</v>
      </c>
      <c r="U11" s="41">
        <v>2.6</v>
      </c>
      <c r="V11" s="44">
        <f t="shared" si="6"/>
        <v>4449</v>
      </c>
      <c r="W11" s="85">
        <f t="shared" si="7"/>
        <v>7105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2656</v>
      </c>
      <c r="AB11" s="44">
        <f t="shared" si="12"/>
        <v>28</v>
      </c>
      <c r="AC11" s="44">
        <f t="shared" si="13"/>
        <v>2628</v>
      </c>
      <c r="AD11" s="44">
        <f t="shared" si="14"/>
        <v>1711</v>
      </c>
      <c r="AE11" s="44">
        <f t="shared" si="15"/>
        <v>4449</v>
      </c>
      <c r="AF11" s="44">
        <f t="shared" si="16"/>
        <v>7105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1681</v>
      </c>
      <c r="R13" s="76">
        <v>18</v>
      </c>
      <c r="S13" s="76">
        <v>1663</v>
      </c>
      <c r="T13" s="76">
        <v>1537</v>
      </c>
      <c r="U13" s="41">
        <v>2.2000000000000002</v>
      </c>
      <c r="V13" s="44">
        <f t="shared" si="6"/>
        <v>3381</v>
      </c>
      <c r="W13" s="85">
        <f t="shared" si="7"/>
        <v>5062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1681</v>
      </c>
      <c r="AB13" s="44">
        <f t="shared" si="12"/>
        <v>18</v>
      </c>
      <c r="AC13" s="44">
        <f t="shared" si="13"/>
        <v>1663</v>
      </c>
      <c r="AD13" s="44">
        <f t="shared" si="14"/>
        <v>1537</v>
      </c>
      <c r="AE13" s="44">
        <f t="shared" si="15"/>
        <v>3381</v>
      </c>
      <c r="AF13" s="44">
        <f t="shared" si="16"/>
        <v>5062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1192</v>
      </c>
      <c r="R14" s="76">
        <v>0</v>
      </c>
      <c r="S14" s="76">
        <v>1192</v>
      </c>
      <c r="T14" s="76">
        <v>1250</v>
      </c>
      <c r="U14" s="41">
        <v>2.1</v>
      </c>
      <c r="V14" s="44">
        <f t="shared" si="6"/>
        <v>2625</v>
      </c>
      <c r="W14" s="85">
        <f t="shared" si="7"/>
        <v>3817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1192</v>
      </c>
      <c r="AB14" s="44">
        <f t="shared" si="12"/>
        <v>0</v>
      </c>
      <c r="AC14" s="44">
        <f t="shared" si="13"/>
        <v>1192</v>
      </c>
      <c r="AD14" s="44">
        <f t="shared" si="14"/>
        <v>1250</v>
      </c>
      <c r="AE14" s="44">
        <f t="shared" si="15"/>
        <v>2625</v>
      </c>
      <c r="AF14" s="44">
        <f t="shared" si="16"/>
        <v>3817</v>
      </c>
      <c r="AG14" s="107">
        <v>3779</v>
      </c>
      <c r="AH14" s="108">
        <f t="shared" si="17"/>
        <v>1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900</v>
      </c>
      <c r="R24" s="76">
        <v>50</v>
      </c>
      <c r="S24" s="76">
        <v>850</v>
      </c>
      <c r="T24" s="76">
        <v>550</v>
      </c>
      <c r="U24" s="41">
        <v>3.1</v>
      </c>
      <c r="V24" s="44">
        <f t="shared" si="6"/>
        <v>1705</v>
      </c>
      <c r="W24" s="85">
        <f t="shared" si="7"/>
        <v>2605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900</v>
      </c>
      <c r="AB24" s="44">
        <f t="shared" si="12"/>
        <v>50</v>
      </c>
      <c r="AC24" s="44">
        <f t="shared" si="13"/>
        <v>850</v>
      </c>
      <c r="AD24" s="44">
        <f t="shared" si="14"/>
        <v>550</v>
      </c>
      <c r="AE24" s="44">
        <f t="shared" si="15"/>
        <v>1705</v>
      </c>
      <c r="AF24" s="44">
        <f t="shared" si="16"/>
        <v>2605</v>
      </c>
      <c r="AG24" s="107">
        <v>4470</v>
      </c>
      <c r="AH24" s="108">
        <f t="shared" si="17"/>
        <v>1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3561</v>
      </c>
      <c r="R26" s="76">
        <v>50</v>
      </c>
      <c r="S26" s="76">
        <v>3511</v>
      </c>
      <c r="T26" s="76">
        <v>2550</v>
      </c>
      <c r="U26" s="41">
        <v>2.9</v>
      </c>
      <c r="V26" s="44">
        <f t="shared" si="6"/>
        <v>7395</v>
      </c>
      <c r="W26" s="85">
        <f t="shared" si="7"/>
        <v>10956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3561</v>
      </c>
      <c r="AB26" s="44">
        <f t="shared" si="12"/>
        <v>50</v>
      </c>
      <c r="AC26" s="44">
        <f t="shared" si="13"/>
        <v>3511</v>
      </c>
      <c r="AD26" s="44">
        <f t="shared" si="14"/>
        <v>2550</v>
      </c>
      <c r="AE26" s="44">
        <f t="shared" si="15"/>
        <v>7395</v>
      </c>
      <c r="AF26" s="44">
        <f t="shared" si="16"/>
        <v>10956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515</v>
      </c>
      <c r="R28" s="76">
        <v>0</v>
      </c>
      <c r="S28" s="76">
        <v>515</v>
      </c>
      <c r="T28" s="76">
        <v>350</v>
      </c>
      <c r="U28" s="41">
        <v>2</v>
      </c>
      <c r="V28" s="44">
        <f t="shared" si="6"/>
        <v>700</v>
      </c>
      <c r="W28" s="85">
        <f t="shared" si="7"/>
        <v>1215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515</v>
      </c>
      <c r="AB28" s="44">
        <f t="shared" si="12"/>
        <v>0</v>
      </c>
      <c r="AC28" s="44">
        <f t="shared" si="13"/>
        <v>515</v>
      </c>
      <c r="AD28" s="44">
        <f t="shared" si="14"/>
        <v>350</v>
      </c>
      <c r="AE28" s="44">
        <f t="shared" si="15"/>
        <v>700</v>
      </c>
      <c r="AF28" s="44">
        <f t="shared" si="16"/>
        <v>1215</v>
      </c>
      <c r="AG28" s="107">
        <v>2231</v>
      </c>
      <c r="AH28" s="108">
        <f t="shared" si="17"/>
        <v>1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1255</v>
      </c>
      <c r="R31" s="76">
        <v>50</v>
      </c>
      <c r="S31" s="76">
        <v>1205</v>
      </c>
      <c r="T31" s="76">
        <v>950</v>
      </c>
      <c r="U31" s="42">
        <v>4.0999999999999996</v>
      </c>
      <c r="V31" s="44">
        <f t="shared" si="6"/>
        <v>3895</v>
      </c>
      <c r="W31" s="85">
        <f t="shared" si="7"/>
        <v>5150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1255</v>
      </c>
      <c r="AB31" s="44">
        <f t="shared" si="12"/>
        <v>50</v>
      </c>
      <c r="AC31" s="44">
        <f t="shared" si="13"/>
        <v>1205</v>
      </c>
      <c r="AD31" s="44">
        <f t="shared" si="14"/>
        <v>950</v>
      </c>
      <c r="AE31" s="44">
        <f t="shared" si="15"/>
        <v>3895</v>
      </c>
      <c r="AF31" s="44">
        <f t="shared" si="16"/>
        <v>5150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2820</v>
      </c>
      <c r="R33" s="76">
        <v>50</v>
      </c>
      <c r="S33" s="76">
        <v>2770</v>
      </c>
      <c r="T33" s="76">
        <v>1950</v>
      </c>
      <c r="U33" s="42">
        <v>3.8</v>
      </c>
      <c r="V33" s="44">
        <f t="shared" si="6"/>
        <v>7410</v>
      </c>
      <c r="W33" s="85">
        <f t="shared" si="7"/>
        <v>10230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2820</v>
      </c>
      <c r="AB33" s="44">
        <f t="shared" si="12"/>
        <v>50</v>
      </c>
      <c r="AC33" s="44">
        <f t="shared" si="13"/>
        <v>2770</v>
      </c>
      <c r="AD33" s="44">
        <f t="shared" si="14"/>
        <v>1950</v>
      </c>
      <c r="AE33" s="44">
        <f t="shared" si="15"/>
        <v>7410</v>
      </c>
      <c r="AF33" s="44">
        <f t="shared" si="16"/>
        <v>10230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41149</v>
      </c>
      <c r="R34" s="76">
        <v>31168</v>
      </c>
      <c r="S34" s="94">
        <v>9981</v>
      </c>
      <c r="T34" s="94">
        <v>8749</v>
      </c>
      <c r="U34" s="41">
        <v>2.8</v>
      </c>
      <c r="V34" s="44">
        <f t="shared" si="6"/>
        <v>24497</v>
      </c>
      <c r="W34" s="85">
        <f t="shared" si="7"/>
        <v>65646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41149</v>
      </c>
      <c r="AB34" s="44">
        <f t="shared" si="12"/>
        <v>31168</v>
      </c>
      <c r="AC34" s="44">
        <f t="shared" si="13"/>
        <v>9981</v>
      </c>
      <c r="AD34" s="44">
        <f t="shared" si="14"/>
        <v>8749</v>
      </c>
      <c r="AE34" s="44">
        <f t="shared" si="15"/>
        <v>24497</v>
      </c>
      <c r="AF34" s="44">
        <f t="shared" si="16"/>
        <v>65646</v>
      </c>
      <c r="AG34" s="107">
        <v>3200</v>
      </c>
      <c r="AH34" s="108">
        <f t="shared" si="17"/>
        <v>21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1627</v>
      </c>
      <c r="R39" s="76">
        <v>0</v>
      </c>
      <c r="S39" s="94">
        <v>1627</v>
      </c>
      <c r="T39" s="94">
        <v>604</v>
      </c>
      <c r="U39" s="41">
        <v>2</v>
      </c>
      <c r="V39" s="44">
        <f t="shared" si="6"/>
        <v>1208</v>
      </c>
      <c r="W39" s="85">
        <f t="shared" si="7"/>
        <v>2835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1627</v>
      </c>
      <c r="AB39" s="44">
        <f t="shared" si="12"/>
        <v>0</v>
      </c>
      <c r="AC39" s="44">
        <f t="shared" si="13"/>
        <v>1627</v>
      </c>
      <c r="AD39" s="44">
        <f t="shared" si="14"/>
        <v>604</v>
      </c>
      <c r="AE39" s="44">
        <f t="shared" si="15"/>
        <v>1208</v>
      </c>
      <c r="AF39" s="44">
        <f t="shared" si="16"/>
        <v>2835</v>
      </c>
      <c r="AG39" s="107">
        <v>3790</v>
      </c>
      <c r="AH39" s="108">
        <f t="shared" si="17"/>
        <v>1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2585</v>
      </c>
      <c r="R42" s="76">
        <v>50</v>
      </c>
      <c r="S42" s="76">
        <v>2535</v>
      </c>
      <c r="T42" s="76">
        <v>4220</v>
      </c>
      <c r="U42" s="41">
        <v>2.9</v>
      </c>
      <c r="V42" s="44">
        <f t="shared" ref="V42:V73" si="24">ROUND(T42*U42,0)</f>
        <v>12238</v>
      </c>
      <c r="W42" s="85">
        <f t="shared" ref="W42:W73" si="25">P42+Q42+V42</f>
        <v>14823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2585</v>
      </c>
      <c r="AB42" s="44">
        <f t="shared" ref="AB42:AB59" si="30">H42+R42</f>
        <v>50</v>
      </c>
      <c r="AC42" s="44">
        <f t="shared" ref="AC42:AC59" si="31">I42+S42</f>
        <v>2535</v>
      </c>
      <c r="AD42" s="44">
        <f t="shared" ref="AD42:AD59" si="32">J42+T42</f>
        <v>4220</v>
      </c>
      <c r="AE42" s="44">
        <f t="shared" ref="AE42:AE59" si="33">L42+V42</f>
        <v>12238</v>
      </c>
      <c r="AF42" s="44">
        <f t="shared" ref="AF42:AF59" si="34">M42+W42</f>
        <v>14823</v>
      </c>
      <c r="AG42" s="107">
        <v>4800</v>
      </c>
      <c r="AH42" s="108">
        <f t="shared" ref="AH42:AH73" si="35">IFERROR(ROUND(AF42/AG42,0),"")</f>
        <v>3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719</v>
      </c>
      <c r="R44" s="76">
        <v>60</v>
      </c>
      <c r="S44" s="76">
        <v>659</v>
      </c>
      <c r="T44" s="76">
        <v>530</v>
      </c>
      <c r="U44" s="41">
        <v>2.6</v>
      </c>
      <c r="V44" s="44">
        <f t="shared" si="24"/>
        <v>1378</v>
      </c>
      <c r="W44" s="85">
        <f t="shared" si="25"/>
        <v>2097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719</v>
      </c>
      <c r="AB44" s="44">
        <f t="shared" si="30"/>
        <v>60</v>
      </c>
      <c r="AC44" s="44">
        <f t="shared" si="31"/>
        <v>659</v>
      </c>
      <c r="AD44" s="44">
        <f t="shared" si="32"/>
        <v>530</v>
      </c>
      <c r="AE44" s="44">
        <f t="shared" si="33"/>
        <v>1378</v>
      </c>
      <c r="AF44" s="44">
        <f t="shared" si="34"/>
        <v>2097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1950</v>
      </c>
      <c r="R46" s="76">
        <v>50</v>
      </c>
      <c r="S46" s="76">
        <v>1900</v>
      </c>
      <c r="T46" s="76">
        <v>1000</v>
      </c>
      <c r="U46" s="41">
        <v>3</v>
      </c>
      <c r="V46" s="44">
        <f t="shared" si="24"/>
        <v>3000</v>
      </c>
      <c r="W46" s="85">
        <f t="shared" si="25"/>
        <v>4950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1950</v>
      </c>
      <c r="AB46" s="44">
        <f t="shared" si="30"/>
        <v>50</v>
      </c>
      <c r="AC46" s="44">
        <f t="shared" si="31"/>
        <v>1900</v>
      </c>
      <c r="AD46" s="44">
        <f t="shared" si="32"/>
        <v>1000</v>
      </c>
      <c r="AE46" s="44">
        <f t="shared" si="33"/>
        <v>3000</v>
      </c>
      <c r="AF46" s="44">
        <f t="shared" si="34"/>
        <v>4950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1614</v>
      </c>
      <c r="R49" s="76">
        <v>50</v>
      </c>
      <c r="S49" s="76">
        <v>1564</v>
      </c>
      <c r="T49" s="76">
        <v>955</v>
      </c>
      <c r="U49" s="41">
        <v>2.5</v>
      </c>
      <c r="V49" s="44">
        <f t="shared" si="24"/>
        <v>2388</v>
      </c>
      <c r="W49" s="85">
        <f t="shared" si="25"/>
        <v>4002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1614</v>
      </c>
      <c r="AB49" s="44">
        <f t="shared" si="30"/>
        <v>50</v>
      </c>
      <c r="AC49" s="44">
        <f t="shared" si="31"/>
        <v>1564</v>
      </c>
      <c r="AD49" s="44">
        <f t="shared" si="32"/>
        <v>955</v>
      </c>
      <c r="AE49" s="44">
        <f t="shared" si="33"/>
        <v>2388</v>
      </c>
      <c r="AF49" s="44">
        <f t="shared" si="34"/>
        <v>4002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19</v>
      </c>
      <c r="R55" s="215">
        <v>19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19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19</v>
      </c>
      <c r="AB55" s="211">
        <f t="shared" si="30"/>
        <v>19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19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6500</v>
      </c>
      <c r="R58" s="76">
        <v>6500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6500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6500</v>
      </c>
      <c r="AB58" s="44">
        <f t="shared" si="30"/>
        <v>6500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6500</v>
      </c>
      <c r="AG58" s="107">
        <v>4670</v>
      </c>
      <c r="AH58" s="108">
        <f t="shared" si="35"/>
        <v>1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76499</v>
      </c>
      <c r="R60" s="91">
        <f t="shared" ref="R60" si="38">SUM(R10:R59)</f>
        <v>38493</v>
      </c>
      <c r="S60" s="91">
        <f t="shared" ref="S60:AH60" si="39">SUM(S10:S59)</f>
        <v>38006</v>
      </c>
      <c r="T60" s="91">
        <f t="shared" si="39"/>
        <v>27466</v>
      </c>
      <c r="U60" s="49">
        <f t="shared" si="39"/>
        <v>141.89999999999998</v>
      </c>
      <c r="V60" s="91">
        <f t="shared" si="39"/>
        <v>78397</v>
      </c>
      <c r="W60" s="91">
        <f t="shared" si="39"/>
        <v>154896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76499</v>
      </c>
      <c r="AB60" s="91">
        <f t="shared" si="39"/>
        <v>38493</v>
      </c>
      <c r="AC60" s="91">
        <f t="shared" si="39"/>
        <v>38006</v>
      </c>
      <c r="AD60" s="91">
        <f t="shared" si="39"/>
        <v>27466</v>
      </c>
      <c r="AE60" s="91">
        <f t="shared" si="39"/>
        <v>78397</v>
      </c>
      <c r="AF60" s="91">
        <f t="shared" si="39"/>
        <v>154896</v>
      </c>
      <c r="AG60" s="91">
        <f t="shared" si="39"/>
        <v>180151</v>
      </c>
      <c r="AH60" s="91">
        <f t="shared" si="39"/>
        <v>40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100</v>
      </c>
      <c r="R10" s="215">
        <v>0</v>
      </c>
      <c r="S10" s="215">
        <v>100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100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100</v>
      </c>
      <c r="AB10" s="208">
        <f t="shared" ref="AB10:AB41" si="12">H10+R10</f>
        <v>0</v>
      </c>
      <c r="AC10" s="208">
        <f t="shared" ref="AC10:AC41" si="13">I10+S10</f>
        <v>100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100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800</v>
      </c>
      <c r="R11" s="215">
        <v>0</v>
      </c>
      <c r="S11" s="215">
        <v>800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800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800</v>
      </c>
      <c r="AB11" s="211">
        <f t="shared" si="12"/>
        <v>0</v>
      </c>
      <c r="AC11" s="211">
        <f t="shared" si="13"/>
        <v>800</v>
      </c>
      <c r="AD11" s="211">
        <f t="shared" si="14"/>
        <v>0</v>
      </c>
      <c r="AE11" s="211">
        <f t="shared" si="15"/>
        <v>0</v>
      </c>
      <c r="AF11" s="211">
        <f t="shared" si="16"/>
        <v>800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1000</v>
      </c>
      <c r="R13" s="215">
        <v>0</v>
      </c>
      <c r="S13" s="215">
        <v>1000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1000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1000</v>
      </c>
      <c r="AB13" s="211">
        <f t="shared" si="12"/>
        <v>0</v>
      </c>
      <c r="AC13" s="211">
        <f t="shared" si="13"/>
        <v>1000</v>
      </c>
      <c r="AD13" s="211">
        <f t="shared" si="14"/>
        <v>0</v>
      </c>
      <c r="AE13" s="211">
        <f t="shared" si="15"/>
        <v>0</v>
      </c>
      <c r="AF13" s="211">
        <f t="shared" si="16"/>
        <v>1000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500</v>
      </c>
      <c r="R14" s="215">
        <v>0</v>
      </c>
      <c r="S14" s="215">
        <v>500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500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500</v>
      </c>
      <c r="AB14" s="211">
        <f t="shared" si="12"/>
        <v>0</v>
      </c>
      <c r="AC14" s="211">
        <f t="shared" si="13"/>
        <v>500</v>
      </c>
      <c r="AD14" s="211">
        <f t="shared" si="14"/>
        <v>0</v>
      </c>
      <c r="AE14" s="211">
        <f t="shared" si="15"/>
        <v>0</v>
      </c>
      <c r="AF14" s="211">
        <f t="shared" si="16"/>
        <v>500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400</v>
      </c>
      <c r="R26" s="215">
        <v>0</v>
      </c>
      <c r="S26" s="215">
        <v>400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400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400</v>
      </c>
      <c r="AB26" s="211">
        <f t="shared" si="12"/>
        <v>0</v>
      </c>
      <c r="AC26" s="211">
        <f t="shared" si="13"/>
        <v>400</v>
      </c>
      <c r="AD26" s="211">
        <f t="shared" si="14"/>
        <v>0</v>
      </c>
      <c r="AE26" s="211">
        <f t="shared" si="15"/>
        <v>0</v>
      </c>
      <c r="AF26" s="211">
        <f t="shared" si="16"/>
        <v>400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1200</v>
      </c>
      <c r="R33" s="215">
        <v>0</v>
      </c>
      <c r="S33" s="215">
        <v>1200</v>
      </c>
      <c r="T33" s="215">
        <v>0</v>
      </c>
      <c r="U33" s="42">
        <v>3.8</v>
      </c>
      <c r="V33" s="211">
        <f t="shared" si="6"/>
        <v>0</v>
      </c>
      <c r="W33" s="217">
        <f t="shared" si="7"/>
        <v>1200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1200</v>
      </c>
      <c r="AB33" s="211">
        <f t="shared" si="12"/>
        <v>0</v>
      </c>
      <c r="AC33" s="211">
        <f t="shared" si="13"/>
        <v>1200</v>
      </c>
      <c r="AD33" s="211">
        <f t="shared" si="14"/>
        <v>0</v>
      </c>
      <c r="AE33" s="211">
        <f t="shared" si="15"/>
        <v>0</v>
      </c>
      <c r="AF33" s="211">
        <f t="shared" si="16"/>
        <v>1200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300</v>
      </c>
      <c r="R42" s="215">
        <v>0</v>
      </c>
      <c r="S42" s="215">
        <v>300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300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300</v>
      </c>
      <c r="AB42" s="211">
        <f t="shared" ref="AB42:AB59" si="30">H42+R42</f>
        <v>0</v>
      </c>
      <c r="AC42" s="211">
        <f t="shared" ref="AC42:AC59" si="31">I42+S42</f>
        <v>300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450</v>
      </c>
      <c r="R49" s="215">
        <v>0</v>
      </c>
      <c r="S49" s="215">
        <v>450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450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450</v>
      </c>
      <c r="AB49" s="211">
        <f t="shared" si="30"/>
        <v>0</v>
      </c>
      <c r="AC49" s="211">
        <f t="shared" si="31"/>
        <v>450</v>
      </c>
      <c r="AD49" s="211">
        <f t="shared" si="32"/>
        <v>0</v>
      </c>
      <c r="AE49" s="211">
        <f t="shared" si="33"/>
        <v>0</v>
      </c>
      <c r="AF49" s="211">
        <f t="shared" si="34"/>
        <v>450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1500</v>
      </c>
      <c r="R58" s="215">
        <v>1500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1500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1500</v>
      </c>
      <c r="AB58" s="211">
        <f t="shared" si="30"/>
        <v>1500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1500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6250</v>
      </c>
      <c r="R60" s="91"/>
      <c r="S60" s="91">
        <f t="shared" ref="S60:AH60" si="38">SUM(S10:S59)</f>
        <v>4750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6250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6250</v>
      </c>
      <c r="AB60" s="91">
        <f t="shared" si="38"/>
        <v>1500</v>
      </c>
      <c r="AC60" s="91">
        <f t="shared" si="38"/>
        <v>4750</v>
      </c>
      <c r="AD60" s="91">
        <f t="shared" si="38"/>
        <v>0</v>
      </c>
      <c r="AE60" s="91">
        <f t="shared" si="38"/>
        <v>0</v>
      </c>
      <c r="AF60" s="91">
        <f t="shared" si="38"/>
        <v>6250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300023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1627</v>
      </c>
      <c r="I23" s="30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404</v>
      </c>
      <c r="F24" s="31">
        <f t="shared" si="4"/>
        <v>404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100</v>
      </c>
      <c r="F31" s="31">
        <f t="shared" si="4"/>
        <v>100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100</v>
      </c>
      <c r="F32" s="31">
        <f t="shared" si="4"/>
        <v>100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604</v>
      </c>
      <c r="F83" s="35">
        <f t="shared" si="12"/>
        <v>604</v>
      </c>
      <c r="G83" s="33">
        <f t="shared" si="12"/>
        <v>0</v>
      </c>
      <c r="H83" s="34">
        <f t="shared" si="12"/>
        <v>1627</v>
      </c>
      <c r="I83" s="35">
        <f t="shared" si="12"/>
        <v>1627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1627</v>
      </c>
      <c r="I23" s="148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404</v>
      </c>
      <c r="F24" s="149">
        <f t="shared" si="4"/>
        <v>404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100</v>
      </c>
      <c r="F31" s="149">
        <f t="shared" si="4"/>
        <v>100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100</v>
      </c>
      <c r="F32" s="149">
        <f t="shared" si="4"/>
        <v>100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604</v>
      </c>
      <c r="F83" s="153">
        <f t="shared" si="12"/>
        <v>604</v>
      </c>
      <c r="G83" s="151">
        <f t="shared" si="12"/>
        <v>0</v>
      </c>
      <c r="H83" s="152">
        <f t="shared" si="12"/>
        <v>1627</v>
      </c>
      <c r="I83" s="153">
        <f t="shared" si="12"/>
        <v>1627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300023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122</v>
      </c>
      <c r="G13" s="205">
        <v>12</v>
      </c>
      <c r="H13" s="205">
        <f t="shared" si="1"/>
        <v>1464</v>
      </c>
      <c r="I13" s="205">
        <f t="shared" si="2"/>
        <v>122</v>
      </c>
      <c r="J13" s="205">
        <f t="shared" si="3"/>
        <v>1464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83</v>
      </c>
      <c r="G22" s="205">
        <v>12</v>
      </c>
      <c r="H22" s="205">
        <f t="shared" si="1"/>
        <v>996</v>
      </c>
      <c r="I22" s="205">
        <f t="shared" si="2"/>
        <v>83</v>
      </c>
      <c r="J22" s="205">
        <f t="shared" si="3"/>
        <v>996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177</v>
      </c>
      <c r="G25" s="205">
        <v>12</v>
      </c>
      <c r="H25" s="205">
        <f t="shared" si="1"/>
        <v>2124</v>
      </c>
      <c r="I25" s="205">
        <f t="shared" si="2"/>
        <v>177</v>
      </c>
      <c r="J25" s="205">
        <f t="shared" si="3"/>
        <v>2124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382</v>
      </c>
      <c r="G27" s="205"/>
      <c r="H27" s="205"/>
      <c r="I27" s="205">
        <f>SUM(I12:I26)</f>
        <v>382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topLeftCell="A10" zoomScale="60" zoomScaleNormal="100" workbookViewId="0">
      <selection activeCell="I27" sqref="I27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4.25" customHeight="1">
      <c r="D1" s="169"/>
      <c r="E1" s="304" t="s">
        <v>727</v>
      </c>
      <c r="F1" s="304"/>
      <c r="G1" s="305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7.5" customHeight="1">
      <c r="A4" s="158" t="s">
        <v>84</v>
      </c>
      <c r="B4" s="306" t="s">
        <v>728</v>
      </c>
      <c r="C4" s="301" t="s">
        <v>83</v>
      </c>
      <c r="D4" s="301"/>
      <c r="E4" s="159">
        <v>300023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50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200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200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50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50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50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100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100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50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250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1072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1195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10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60</v>
      </c>
    </row>
    <row r="63" spans="1:5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40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60</v>
      </c>
    </row>
    <row r="68" spans="1:5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40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60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120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120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700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50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50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200</v>
      </c>
    </row>
    <row r="187" spans="1:5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200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310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5387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3877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1200</v>
      </c>
    </row>
    <row r="238" spans="1:5">
      <c r="D238" s="236" t="s">
        <v>648</v>
      </c>
      <c r="E238" s="205">
        <v>310</v>
      </c>
    </row>
    <row r="239" spans="1:5">
      <c r="D239" s="236" t="s">
        <v>262</v>
      </c>
      <c r="E239" s="205">
        <f>SUM(E231:E238)</f>
        <v>5387</v>
      </c>
    </row>
  </sheetData>
  <autoFilter ref="A7:J227">
    <filterColumn colId="4">
      <filters>
        <filter val="10"/>
        <filter val="100"/>
        <filter val="1072"/>
        <filter val="1195"/>
        <filter val="120"/>
        <filter val="200"/>
        <filter val="250"/>
        <filter val="310"/>
        <filter val="40"/>
        <filter val="50"/>
        <filter val="5387"/>
        <filter val="60"/>
        <filter val="70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525</v>
      </c>
      <c r="R10" s="215">
        <v>50</v>
      </c>
      <c r="S10" s="215">
        <v>475</v>
      </c>
      <c r="T10" s="215">
        <v>260</v>
      </c>
      <c r="U10" s="37">
        <v>3.8</v>
      </c>
      <c r="V10" s="208">
        <f t="shared" ref="V10:V41" si="6">ROUND(T10*U10,0)</f>
        <v>988</v>
      </c>
      <c r="W10" s="69">
        <f t="shared" ref="W10:W41" si="7">P10+Q10+V10</f>
        <v>1513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525</v>
      </c>
      <c r="AB10" s="208">
        <f t="shared" ref="AB10:AB41" si="12">H10+R10</f>
        <v>50</v>
      </c>
      <c r="AC10" s="208">
        <f t="shared" ref="AC10:AC41" si="13">I10+S10</f>
        <v>475</v>
      </c>
      <c r="AD10" s="208">
        <f t="shared" ref="AD10:AD41" si="14">J10+T10</f>
        <v>260</v>
      </c>
      <c r="AE10" s="208">
        <f t="shared" ref="AE10:AE41" si="15">L10+V10</f>
        <v>988</v>
      </c>
      <c r="AF10" s="208">
        <f t="shared" ref="AF10:AF41" si="16">M10+W10</f>
        <v>1513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878</v>
      </c>
      <c r="R11" s="215">
        <v>28</v>
      </c>
      <c r="S11" s="215">
        <v>850</v>
      </c>
      <c r="T11" s="215">
        <v>736</v>
      </c>
      <c r="U11" s="209">
        <v>2.6</v>
      </c>
      <c r="V11" s="211">
        <f t="shared" si="6"/>
        <v>1914</v>
      </c>
      <c r="W11" s="217">
        <f t="shared" si="7"/>
        <v>2792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878</v>
      </c>
      <c r="AB11" s="211">
        <f t="shared" si="12"/>
        <v>28</v>
      </c>
      <c r="AC11" s="211">
        <f t="shared" si="13"/>
        <v>850</v>
      </c>
      <c r="AD11" s="211">
        <f t="shared" si="14"/>
        <v>736</v>
      </c>
      <c r="AE11" s="211">
        <f t="shared" si="15"/>
        <v>1914</v>
      </c>
      <c r="AF11" s="211">
        <f t="shared" si="16"/>
        <v>2792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118</v>
      </c>
      <c r="R13" s="215">
        <v>18</v>
      </c>
      <c r="S13" s="215">
        <v>100</v>
      </c>
      <c r="T13" s="215">
        <v>287</v>
      </c>
      <c r="U13" s="209">
        <v>2.2000000000000002</v>
      </c>
      <c r="V13" s="211">
        <f t="shared" si="6"/>
        <v>631</v>
      </c>
      <c r="W13" s="217">
        <f t="shared" si="7"/>
        <v>749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118</v>
      </c>
      <c r="AB13" s="211">
        <f t="shared" si="12"/>
        <v>18</v>
      </c>
      <c r="AC13" s="211">
        <f t="shared" si="13"/>
        <v>100</v>
      </c>
      <c r="AD13" s="211">
        <f t="shared" si="14"/>
        <v>287</v>
      </c>
      <c r="AE13" s="211">
        <f t="shared" si="15"/>
        <v>631</v>
      </c>
      <c r="AF13" s="211">
        <f t="shared" si="16"/>
        <v>749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900</v>
      </c>
      <c r="R24" s="215">
        <v>50</v>
      </c>
      <c r="S24" s="215">
        <v>850</v>
      </c>
      <c r="T24" s="215">
        <v>550</v>
      </c>
      <c r="U24" s="209">
        <v>3.1</v>
      </c>
      <c r="V24" s="211">
        <f t="shared" si="6"/>
        <v>1705</v>
      </c>
      <c r="W24" s="217">
        <f t="shared" si="7"/>
        <v>2605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900</v>
      </c>
      <c r="AB24" s="211">
        <f t="shared" si="12"/>
        <v>50</v>
      </c>
      <c r="AC24" s="211">
        <f t="shared" si="13"/>
        <v>850</v>
      </c>
      <c r="AD24" s="211">
        <f t="shared" si="14"/>
        <v>550</v>
      </c>
      <c r="AE24" s="211">
        <f t="shared" si="15"/>
        <v>1705</v>
      </c>
      <c r="AF24" s="211">
        <f t="shared" si="16"/>
        <v>2605</v>
      </c>
      <c r="AG24" s="220">
        <v>4470</v>
      </c>
      <c r="AH24">
        <f t="shared" si="17"/>
        <v>1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1545</v>
      </c>
      <c r="R26" s="215">
        <v>50</v>
      </c>
      <c r="S26" s="215">
        <v>1495</v>
      </c>
      <c r="T26" s="215">
        <v>1100</v>
      </c>
      <c r="U26" s="209">
        <v>2.9</v>
      </c>
      <c r="V26" s="211">
        <f t="shared" si="6"/>
        <v>3190</v>
      </c>
      <c r="W26" s="217">
        <f t="shared" si="7"/>
        <v>4735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1545</v>
      </c>
      <c r="AB26" s="211">
        <f t="shared" si="12"/>
        <v>50</v>
      </c>
      <c r="AC26" s="211">
        <f t="shared" si="13"/>
        <v>1495</v>
      </c>
      <c r="AD26" s="211">
        <f t="shared" si="14"/>
        <v>1100</v>
      </c>
      <c r="AE26" s="211">
        <f t="shared" si="15"/>
        <v>3190</v>
      </c>
      <c r="AF26" s="211">
        <f t="shared" si="16"/>
        <v>4735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1255</v>
      </c>
      <c r="R31" s="215">
        <v>50</v>
      </c>
      <c r="S31" s="215">
        <v>1205</v>
      </c>
      <c r="T31" s="215">
        <v>950</v>
      </c>
      <c r="U31" s="42">
        <v>4.0999999999999996</v>
      </c>
      <c r="V31" s="211">
        <f t="shared" si="6"/>
        <v>3895</v>
      </c>
      <c r="W31" s="217">
        <f t="shared" si="7"/>
        <v>5150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1255</v>
      </c>
      <c r="AB31" s="211">
        <f t="shared" si="12"/>
        <v>50</v>
      </c>
      <c r="AC31" s="211">
        <f t="shared" si="13"/>
        <v>1205</v>
      </c>
      <c r="AD31" s="211">
        <f t="shared" si="14"/>
        <v>950</v>
      </c>
      <c r="AE31" s="211">
        <f t="shared" si="15"/>
        <v>3895</v>
      </c>
      <c r="AF31" s="211">
        <f t="shared" si="16"/>
        <v>5150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1450</v>
      </c>
      <c r="R33" s="215">
        <v>50</v>
      </c>
      <c r="S33" s="215">
        <v>1400</v>
      </c>
      <c r="T33" s="215">
        <v>950</v>
      </c>
      <c r="U33" s="42">
        <v>3.8</v>
      </c>
      <c r="V33" s="211">
        <f t="shared" si="6"/>
        <v>3610</v>
      </c>
      <c r="W33" s="217">
        <f t="shared" si="7"/>
        <v>5060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1450</v>
      </c>
      <c r="AB33" s="211">
        <f t="shared" si="12"/>
        <v>50</v>
      </c>
      <c r="AC33" s="211">
        <f t="shared" si="13"/>
        <v>1400</v>
      </c>
      <c r="AD33" s="211">
        <f t="shared" si="14"/>
        <v>950</v>
      </c>
      <c r="AE33" s="211">
        <f t="shared" si="15"/>
        <v>3610</v>
      </c>
      <c r="AF33" s="211">
        <f t="shared" si="16"/>
        <v>5060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28043</v>
      </c>
      <c r="R34" s="215">
        <v>18062</v>
      </c>
      <c r="S34" s="94">
        <v>9981</v>
      </c>
      <c r="T34" s="94">
        <v>8749</v>
      </c>
      <c r="U34" s="209">
        <v>2.8</v>
      </c>
      <c r="V34" s="211">
        <f t="shared" si="6"/>
        <v>24497</v>
      </c>
      <c r="W34" s="217">
        <f t="shared" si="7"/>
        <v>52540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28043</v>
      </c>
      <c r="AB34" s="211">
        <f t="shared" si="12"/>
        <v>18062</v>
      </c>
      <c r="AC34" s="211">
        <f t="shared" si="13"/>
        <v>9981</v>
      </c>
      <c r="AD34" s="211">
        <f t="shared" si="14"/>
        <v>8749</v>
      </c>
      <c r="AE34" s="211">
        <f t="shared" si="15"/>
        <v>24497</v>
      </c>
      <c r="AF34" s="211">
        <f t="shared" si="16"/>
        <v>52540</v>
      </c>
      <c r="AG34" s="220">
        <v>3200</v>
      </c>
      <c r="AH34">
        <f t="shared" si="17"/>
        <v>16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1627</v>
      </c>
      <c r="R39" s="215">
        <v>0</v>
      </c>
      <c r="S39" s="94">
        <v>1627</v>
      </c>
      <c r="T39" s="94">
        <v>604</v>
      </c>
      <c r="U39" s="209">
        <v>2</v>
      </c>
      <c r="V39" s="211">
        <f t="shared" si="6"/>
        <v>1208</v>
      </c>
      <c r="W39" s="217">
        <f t="shared" si="7"/>
        <v>2835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1627</v>
      </c>
      <c r="AB39" s="211">
        <f t="shared" si="12"/>
        <v>0</v>
      </c>
      <c r="AC39" s="211">
        <f t="shared" si="13"/>
        <v>1627</v>
      </c>
      <c r="AD39" s="211">
        <f t="shared" si="14"/>
        <v>604</v>
      </c>
      <c r="AE39" s="211">
        <f t="shared" si="15"/>
        <v>1208</v>
      </c>
      <c r="AF39" s="211">
        <f t="shared" si="16"/>
        <v>2835</v>
      </c>
      <c r="AG39" s="220">
        <v>3790</v>
      </c>
      <c r="AH39">
        <f t="shared" si="17"/>
        <v>1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1755</v>
      </c>
      <c r="R42" s="215">
        <v>50</v>
      </c>
      <c r="S42" s="215">
        <v>1705</v>
      </c>
      <c r="T42" s="215">
        <v>1000</v>
      </c>
      <c r="U42" s="209">
        <v>2.9</v>
      </c>
      <c r="V42" s="211">
        <f t="shared" ref="V42:V73" si="24">ROUND(T42*U42,0)</f>
        <v>2900</v>
      </c>
      <c r="W42" s="217">
        <f t="shared" ref="W42:W73" si="25">P42+Q42+V42</f>
        <v>4655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1755</v>
      </c>
      <c r="AB42" s="211">
        <f t="shared" ref="AB42:AB59" si="30">H42+R42</f>
        <v>50</v>
      </c>
      <c r="AC42" s="211">
        <f t="shared" ref="AC42:AC59" si="31">I42+S42</f>
        <v>1705</v>
      </c>
      <c r="AD42" s="211">
        <f t="shared" ref="AD42:AD59" si="32">J42+T42</f>
        <v>1000</v>
      </c>
      <c r="AE42" s="211">
        <f t="shared" ref="AE42:AE59" si="33">L42+V42</f>
        <v>2900</v>
      </c>
      <c r="AF42" s="211">
        <f t="shared" ref="AF42:AF59" si="34">M42+W42</f>
        <v>4655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413</v>
      </c>
      <c r="R44" s="215">
        <v>60</v>
      </c>
      <c r="S44" s="215">
        <v>353</v>
      </c>
      <c r="T44" s="215">
        <v>250</v>
      </c>
      <c r="U44" s="209">
        <v>2.6</v>
      </c>
      <c r="V44" s="211">
        <f t="shared" si="24"/>
        <v>650</v>
      </c>
      <c r="W44" s="217">
        <f t="shared" si="25"/>
        <v>1063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413</v>
      </c>
      <c r="AB44" s="211">
        <f t="shared" si="30"/>
        <v>60</v>
      </c>
      <c r="AC44" s="211">
        <f t="shared" si="31"/>
        <v>353</v>
      </c>
      <c r="AD44" s="211">
        <f t="shared" si="32"/>
        <v>250</v>
      </c>
      <c r="AE44" s="211">
        <f t="shared" si="33"/>
        <v>650</v>
      </c>
      <c r="AF44" s="211">
        <f t="shared" si="34"/>
        <v>1063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1950</v>
      </c>
      <c r="R46" s="215">
        <v>50</v>
      </c>
      <c r="S46" s="215">
        <v>1900</v>
      </c>
      <c r="T46" s="215">
        <v>1000</v>
      </c>
      <c r="U46" s="209">
        <v>3</v>
      </c>
      <c r="V46" s="211">
        <f t="shared" si="24"/>
        <v>3000</v>
      </c>
      <c r="W46" s="217">
        <f t="shared" si="25"/>
        <v>4950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1950</v>
      </c>
      <c r="AB46" s="211">
        <f t="shared" si="30"/>
        <v>50</v>
      </c>
      <c r="AC46" s="211">
        <f t="shared" si="31"/>
        <v>1900</v>
      </c>
      <c r="AD46" s="211">
        <f t="shared" si="32"/>
        <v>1000</v>
      </c>
      <c r="AE46" s="211">
        <f t="shared" si="33"/>
        <v>3000</v>
      </c>
      <c r="AF46" s="211">
        <f t="shared" si="34"/>
        <v>4950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1014</v>
      </c>
      <c r="R49" s="215">
        <v>50</v>
      </c>
      <c r="S49" s="215">
        <v>964</v>
      </c>
      <c r="T49" s="215">
        <v>775</v>
      </c>
      <c r="U49" s="209">
        <v>2.5</v>
      </c>
      <c r="V49" s="211">
        <f t="shared" si="24"/>
        <v>1938</v>
      </c>
      <c r="W49" s="217">
        <f t="shared" si="25"/>
        <v>2952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1014</v>
      </c>
      <c r="AB49" s="211">
        <f t="shared" si="30"/>
        <v>50</v>
      </c>
      <c r="AC49" s="211">
        <f t="shared" si="31"/>
        <v>964</v>
      </c>
      <c r="AD49" s="211">
        <f t="shared" si="32"/>
        <v>775</v>
      </c>
      <c r="AE49" s="211">
        <f t="shared" si="33"/>
        <v>1938</v>
      </c>
      <c r="AF49" s="211">
        <f t="shared" si="34"/>
        <v>2952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5000</v>
      </c>
      <c r="R58" s="215">
        <v>5000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5000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5000</v>
      </c>
      <c r="AB58" s="211">
        <f t="shared" si="30"/>
        <v>5000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5000</v>
      </c>
      <c r="AG58" s="220">
        <v>4670</v>
      </c>
      <c r="AH58">
        <f t="shared" si="35"/>
        <v>1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51333</v>
      </c>
      <c r="R60" s="91"/>
      <c r="S60" s="91">
        <f t="shared" ref="S60:AH60" si="38">SUM(S10:S59)</f>
        <v>27465</v>
      </c>
      <c r="T60" s="91">
        <f t="shared" si="38"/>
        <v>17211</v>
      </c>
      <c r="U60" s="49">
        <f t="shared" si="38"/>
        <v>141.89999999999998</v>
      </c>
      <c r="V60" s="91">
        <f t="shared" si="38"/>
        <v>50126</v>
      </c>
      <c r="W60" s="91">
        <f t="shared" si="38"/>
        <v>101459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51333</v>
      </c>
      <c r="AB60" s="91">
        <f t="shared" si="38"/>
        <v>23868</v>
      </c>
      <c r="AC60" s="91">
        <f t="shared" si="38"/>
        <v>27465</v>
      </c>
      <c r="AD60" s="91">
        <f t="shared" si="38"/>
        <v>17211</v>
      </c>
      <c r="AE60" s="91">
        <f t="shared" si="38"/>
        <v>50126</v>
      </c>
      <c r="AF60" s="91">
        <f t="shared" si="38"/>
        <v>101459</v>
      </c>
      <c r="AG60" s="91">
        <f t="shared" si="38"/>
        <v>180151</v>
      </c>
      <c r="AH60">
        <f t="shared" si="38"/>
        <v>26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84</v>
      </c>
      <c r="B3" s="154"/>
      <c r="C3" s="182" t="s">
        <v>83</v>
      </c>
      <c r="D3" s="223"/>
      <c r="E3" s="159">
        <v>300023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2906</v>
      </c>
      <c r="C12" s="205" t="s">
        <v>726</v>
      </c>
      <c r="D12" s="205">
        <v>19</v>
      </c>
    </row>
    <row r="13" spans="1:11">
      <c r="A13" s="205"/>
      <c r="B13" s="205" t="s">
        <v>262</v>
      </c>
      <c r="C13" s="205"/>
      <c r="D13" s="205">
        <f>SUM(D12:D12)</f>
        <v>19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13106</v>
      </c>
      <c r="R34" s="215">
        <v>13106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13106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13106</v>
      </c>
      <c r="AB34" s="211">
        <f t="shared" si="12"/>
        <v>13106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13106</v>
      </c>
      <c r="AG34" s="220">
        <v>3200</v>
      </c>
      <c r="AH34">
        <f t="shared" si="17"/>
        <v>4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13106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13106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13106</v>
      </c>
      <c r="AB60" s="91">
        <f t="shared" si="38"/>
        <v>13106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13106</v>
      </c>
      <c r="AG60" s="91">
        <f t="shared" si="38"/>
        <v>180151</v>
      </c>
      <c r="AH60">
        <f t="shared" si="38"/>
        <v>4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271</v>
      </c>
      <c r="R10" s="215">
        <v>0</v>
      </c>
      <c r="S10" s="215">
        <v>271</v>
      </c>
      <c r="T10" s="215">
        <v>300</v>
      </c>
      <c r="U10" s="37">
        <v>3.8</v>
      </c>
      <c r="V10" s="208">
        <f t="shared" ref="V10:V41" si="6">ROUND(T10*U10,0)</f>
        <v>1140</v>
      </c>
      <c r="W10" s="69">
        <f t="shared" ref="W10:W41" si="7">P10+Q10+V10</f>
        <v>1411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271</v>
      </c>
      <c r="AB10" s="208">
        <f t="shared" ref="AB10:AB41" si="12">H10+R10</f>
        <v>0</v>
      </c>
      <c r="AC10" s="208">
        <f t="shared" ref="AC10:AC41" si="13">I10+S10</f>
        <v>271</v>
      </c>
      <c r="AD10" s="208">
        <f t="shared" ref="AD10:AD41" si="14">J10+T10</f>
        <v>300</v>
      </c>
      <c r="AE10" s="208">
        <f t="shared" ref="AE10:AE41" si="15">L10+V10</f>
        <v>1140</v>
      </c>
      <c r="AF10" s="208">
        <f t="shared" ref="AF10:AF41" si="16">M10+W10</f>
        <v>1411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978</v>
      </c>
      <c r="R11" s="215">
        <v>0</v>
      </c>
      <c r="S11" s="215">
        <v>978</v>
      </c>
      <c r="T11" s="215">
        <v>975</v>
      </c>
      <c r="U11" s="209">
        <v>2.6</v>
      </c>
      <c r="V11" s="211">
        <f t="shared" si="6"/>
        <v>2535</v>
      </c>
      <c r="W11" s="217">
        <f t="shared" si="7"/>
        <v>3513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978</v>
      </c>
      <c r="AB11" s="211">
        <f t="shared" si="12"/>
        <v>0</v>
      </c>
      <c r="AC11" s="211">
        <f t="shared" si="13"/>
        <v>978</v>
      </c>
      <c r="AD11" s="211">
        <f t="shared" si="14"/>
        <v>975</v>
      </c>
      <c r="AE11" s="211">
        <f t="shared" si="15"/>
        <v>2535</v>
      </c>
      <c r="AF11" s="211">
        <f t="shared" si="16"/>
        <v>3513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563</v>
      </c>
      <c r="R13" s="215">
        <v>0</v>
      </c>
      <c r="S13" s="215">
        <v>563</v>
      </c>
      <c r="T13" s="215">
        <v>1250</v>
      </c>
      <c r="U13" s="209">
        <v>2.2000000000000002</v>
      </c>
      <c r="V13" s="211">
        <f t="shared" si="6"/>
        <v>2750</v>
      </c>
      <c r="W13" s="217">
        <f t="shared" si="7"/>
        <v>3313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563</v>
      </c>
      <c r="AB13" s="211">
        <f t="shared" si="12"/>
        <v>0</v>
      </c>
      <c r="AC13" s="211">
        <f t="shared" si="13"/>
        <v>563</v>
      </c>
      <c r="AD13" s="211">
        <f t="shared" si="14"/>
        <v>1250</v>
      </c>
      <c r="AE13" s="211">
        <f t="shared" si="15"/>
        <v>2750</v>
      </c>
      <c r="AF13" s="211">
        <f t="shared" si="16"/>
        <v>3313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692</v>
      </c>
      <c r="R14" s="215">
        <v>0</v>
      </c>
      <c r="S14" s="215">
        <v>692</v>
      </c>
      <c r="T14" s="215">
        <v>1250</v>
      </c>
      <c r="U14" s="209">
        <v>2.1</v>
      </c>
      <c r="V14" s="211">
        <f t="shared" si="6"/>
        <v>2625</v>
      </c>
      <c r="W14" s="217">
        <f t="shared" si="7"/>
        <v>3317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692</v>
      </c>
      <c r="AB14" s="211">
        <f t="shared" si="12"/>
        <v>0</v>
      </c>
      <c r="AC14" s="211">
        <f t="shared" si="13"/>
        <v>692</v>
      </c>
      <c r="AD14" s="211">
        <f t="shared" si="14"/>
        <v>1250</v>
      </c>
      <c r="AE14" s="211">
        <f t="shared" si="15"/>
        <v>2625</v>
      </c>
      <c r="AF14" s="211">
        <f t="shared" si="16"/>
        <v>3317</v>
      </c>
      <c r="AG14" s="220">
        <v>3779</v>
      </c>
      <c r="AH14">
        <f t="shared" si="17"/>
        <v>1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1616</v>
      </c>
      <c r="R26" s="215">
        <v>0</v>
      </c>
      <c r="S26" s="215">
        <v>1616</v>
      </c>
      <c r="T26" s="215">
        <v>1450</v>
      </c>
      <c r="U26" s="209">
        <v>2.9</v>
      </c>
      <c r="V26" s="211">
        <f t="shared" si="6"/>
        <v>4205</v>
      </c>
      <c r="W26" s="217">
        <f t="shared" si="7"/>
        <v>5821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1616</v>
      </c>
      <c r="AB26" s="211">
        <f t="shared" si="12"/>
        <v>0</v>
      </c>
      <c r="AC26" s="211">
        <f t="shared" si="13"/>
        <v>1616</v>
      </c>
      <c r="AD26" s="211">
        <f t="shared" si="14"/>
        <v>1450</v>
      </c>
      <c r="AE26" s="211">
        <f t="shared" si="15"/>
        <v>4205</v>
      </c>
      <c r="AF26" s="211">
        <f t="shared" si="16"/>
        <v>5821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515</v>
      </c>
      <c r="R28" s="215">
        <v>0</v>
      </c>
      <c r="S28" s="215">
        <v>515</v>
      </c>
      <c r="T28" s="215">
        <v>350</v>
      </c>
      <c r="U28" s="209">
        <v>2</v>
      </c>
      <c r="V28" s="211">
        <f t="shared" si="6"/>
        <v>700</v>
      </c>
      <c r="W28" s="217">
        <f t="shared" si="7"/>
        <v>1215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515</v>
      </c>
      <c r="AB28" s="211">
        <f t="shared" si="12"/>
        <v>0</v>
      </c>
      <c r="AC28" s="211">
        <f t="shared" si="13"/>
        <v>515</v>
      </c>
      <c r="AD28" s="211">
        <f t="shared" si="14"/>
        <v>350</v>
      </c>
      <c r="AE28" s="211">
        <f t="shared" si="15"/>
        <v>700</v>
      </c>
      <c r="AF28" s="211">
        <f t="shared" si="16"/>
        <v>1215</v>
      </c>
      <c r="AG28" s="220">
        <v>2231</v>
      </c>
      <c r="AH28">
        <f t="shared" si="17"/>
        <v>1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170</v>
      </c>
      <c r="R33" s="215">
        <v>0</v>
      </c>
      <c r="S33" s="215">
        <v>170</v>
      </c>
      <c r="T33" s="215">
        <v>1000</v>
      </c>
      <c r="U33" s="42">
        <v>3.8</v>
      </c>
      <c r="V33" s="211">
        <f t="shared" si="6"/>
        <v>3800</v>
      </c>
      <c r="W33" s="217">
        <f t="shared" si="7"/>
        <v>3970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170</v>
      </c>
      <c r="AB33" s="211">
        <f t="shared" si="12"/>
        <v>0</v>
      </c>
      <c r="AC33" s="211">
        <f t="shared" si="13"/>
        <v>170</v>
      </c>
      <c r="AD33" s="211">
        <f t="shared" si="14"/>
        <v>1000</v>
      </c>
      <c r="AE33" s="211">
        <f t="shared" si="15"/>
        <v>3800</v>
      </c>
      <c r="AF33" s="211">
        <f t="shared" si="16"/>
        <v>3970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530</v>
      </c>
      <c r="R42" s="215">
        <v>0</v>
      </c>
      <c r="S42" s="215">
        <v>530</v>
      </c>
      <c r="T42" s="215">
        <v>3220</v>
      </c>
      <c r="U42" s="209">
        <v>2.9</v>
      </c>
      <c r="V42" s="211">
        <f t="shared" ref="V42:V73" si="24">ROUND(T42*U42,0)</f>
        <v>9338</v>
      </c>
      <c r="W42" s="217">
        <f t="shared" ref="W42:W73" si="25">P42+Q42+V42</f>
        <v>9868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530</v>
      </c>
      <c r="AB42" s="211">
        <f t="shared" ref="AB42:AB59" si="30">H42+R42</f>
        <v>0</v>
      </c>
      <c r="AC42" s="211">
        <f t="shared" ref="AC42:AC59" si="31">I42+S42</f>
        <v>530</v>
      </c>
      <c r="AD42" s="211">
        <f t="shared" ref="AD42:AD59" si="32">J42+T42</f>
        <v>3220</v>
      </c>
      <c r="AE42" s="211">
        <f t="shared" ref="AE42:AE59" si="33">L42+V42</f>
        <v>9338</v>
      </c>
      <c r="AF42" s="211">
        <f t="shared" ref="AF42:AF59" si="34">M42+W42</f>
        <v>9868</v>
      </c>
      <c r="AG42" s="220">
        <v>4800</v>
      </c>
      <c r="AH42">
        <f t="shared" ref="AH42:AH73" si="35">IFERROR(ROUND(AF42/AG42,0),"")</f>
        <v>2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306</v>
      </c>
      <c r="R44" s="215">
        <v>0</v>
      </c>
      <c r="S44" s="215">
        <v>306</v>
      </c>
      <c r="T44" s="215">
        <v>280</v>
      </c>
      <c r="U44" s="209">
        <v>2.6</v>
      </c>
      <c r="V44" s="211">
        <f t="shared" si="24"/>
        <v>728</v>
      </c>
      <c r="W44" s="217">
        <f t="shared" si="25"/>
        <v>1034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306</v>
      </c>
      <c r="AB44" s="211">
        <f t="shared" si="30"/>
        <v>0</v>
      </c>
      <c r="AC44" s="211">
        <f t="shared" si="31"/>
        <v>306</v>
      </c>
      <c r="AD44" s="211">
        <f t="shared" si="32"/>
        <v>280</v>
      </c>
      <c r="AE44" s="211">
        <f t="shared" si="33"/>
        <v>728</v>
      </c>
      <c r="AF44" s="211">
        <f t="shared" si="34"/>
        <v>1034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150</v>
      </c>
      <c r="R49" s="215">
        <v>0</v>
      </c>
      <c r="S49" s="215">
        <v>150</v>
      </c>
      <c r="T49" s="215">
        <v>180</v>
      </c>
      <c r="U49" s="209">
        <v>2.5</v>
      </c>
      <c r="V49" s="211">
        <f t="shared" si="24"/>
        <v>450</v>
      </c>
      <c r="W49" s="217">
        <f t="shared" si="25"/>
        <v>600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150</v>
      </c>
      <c r="AB49" s="211">
        <f t="shared" si="30"/>
        <v>0</v>
      </c>
      <c r="AC49" s="211">
        <f t="shared" si="31"/>
        <v>150</v>
      </c>
      <c r="AD49" s="211">
        <f t="shared" si="32"/>
        <v>180</v>
      </c>
      <c r="AE49" s="211">
        <f t="shared" si="33"/>
        <v>450</v>
      </c>
      <c r="AF49" s="211">
        <f t="shared" si="34"/>
        <v>600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5791</v>
      </c>
      <c r="R60" s="91"/>
      <c r="S60" s="91">
        <f t="shared" ref="S60:AH60" si="38">SUM(S10:S59)</f>
        <v>5791</v>
      </c>
      <c r="T60" s="91">
        <f t="shared" si="38"/>
        <v>10255</v>
      </c>
      <c r="U60" s="49">
        <f t="shared" si="38"/>
        <v>141.89999999999998</v>
      </c>
      <c r="V60" s="91">
        <f t="shared" si="38"/>
        <v>28271</v>
      </c>
      <c r="W60" s="91">
        <f t="shared" si="38"/>
        <v>34062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5791</v>
      </c>
      <c r="AB60" s="91">
        <f t="shared" si="38"/>
        <v>0</v>
      </c>
      <c r="AC60" s="91">
        <f t="shared" si="38"/>
        <v>5791</v>
      </c>
      <c r="AD60" s="91">
        <f t="shared" si="38"/>
        <v>10255</v>
      </c>
      <c r="AE60" s="91">
        <f t="shared" si="38"/>
        <v>28271</v>
      </c>
      <c r="AF60" s="91">
        <f t="shared" si="38"/>
        <v>34062</v>
      </c>
      <c r="AG60" s="91">
        <f t="shared" si="38"/>
        <v>180151</v>
      </c>
      <c r="AH60">
        <f t="shared" si="38"/>
        <v>8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2024-04-26T13:16:22Z</cp:lastPrinted>
  <dcterms:created xsi:type="dcterms:W3CDTF">2016-01-04T13:41:28Z</dcterms:created>
  <dcterms:modified xsi:type="dcterms:W3CDTF">2024-04-26T13:16:27Z</dcterms:modified>
</cp:coreProperties>
</file>