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480" yWindow="390" windowWidth="14640" windowHeight="7680" tabRatio="829" activeTab="1"/>
  </bookViews>
  <sheets>
    <sheet name="общие объемы" sheetId="62" r:id="rId1"/>
    <sheet name="территориальные объемы" sheetId="65" r:id="rId2"/>
    <sheet name="ФП, ФАП- до 100 жителей" sheetId="92" r:id="rId3"/>
    <sheet name="ФП, ФАП- 100-900 жителeй" sheetId="76" r:id="rId4"/>
    <sheet name="ФП, ФАП- 900-1500 жителей" sheetId="75" r:id="rId5"/>
    <sheet name="ФП, ФАП- 1500-2000 жителей" sheetId="74" r:id="rId6"/>
    <sheet name="Лист1" sheetId="66" r:id="rId7"/>
    <sheet name="консультативные объемы" sheetId="67" r:id="rId8"/>
    <sheet name="КДП и КДО" sheetId="72" r:id="rId9"/>
    <sheet name="ЦАП - COVID-19" sheetId="84" r:id="rId10"/>
    <sheet name="ЦАОП" sheetId="87" r:id="rId11"/>
    <sheet name="мобильные поликлиника" sheetId="68" r:id="rId12"/>
    <sheet name="телемедицина" sheetId="73" r:id="rId13"/>
    <sheet name="Реабилитация в АПП" sheetId="86" r:id="rId14"/>
    <sheet name="ДЛИ" sheetId="77" r:id="rId15"/>
    <sheet name="ДН" sheetId="88" r:id="rId16"/>
    <sheet name="ШколаХНИЗ" sheetId="90" r:id="rId17"/>
    <sheet name="ДДиПМО по видам" sheetId="91" r:id="rId18"/>
  </sheets>
  <definedNames>
    <definedName name="_xlnm.Print_Titles" localSheetId="8">'КДП и КДО'!#REF!,'КДП и КДО'!#REF!</definedName>
    <definedName name="_xlnm.Print_Titles" localSheetId="7">'консультативные объемы'!#REF!,'консультативные объемы'!#REF!</definedName>
    <definedName name="_xlnm.Print_Titles" localSheetId="6">Лист1!#REF!,Лист1!#REF!</definedName>
    <definedName name="_xlnm.Print_Titles" localSheetId="11">'мобильные поликлиника'!#REF!,'мобильные поликлиника'!#REF!</definedName>
    <definedName name="_xlnm.Print_Titles" localSheetId="0">'общие объемы'!$C:$C,'общие объемы'!$1:$9</definedName>
    <definedName name="_xlnm.Print_Titles" localSheetId="12">телемедицина!#REF!,телемедицина!#REF!</definedName>
    <definedName name="_xlnm.Print_Titles" localSheetId="3">'ФП, ФАП- 100-900 жителeй'!#REF!,'ФП, ФАП- 100-900 жителeй'!#REF!</definedName>
    <definedName name="_xlnm.Print_Titles" localSheetId="5">'ФП, ФАП- 1500-2000 жителей'!#REF!,'ФП, ФАП- 1500-2000 жителей'!#REF!</definedName>
    <definedName name="_xlnm.Print_Titles" localSheetId="4">'ФП, ФАП- 900-1500 жителей'!#REF!,'ФП, ФАП- 900-1500 жителей'!#REF!</definedName>
    <definedName name="_xlnm.Print_Titles" localSheetId="2">'ФП, ФАП- до 100 жителей'!#REF!,'ФП, ФАП- до 100 жителей'!#REF!</definedName>
    <definedName name="_xlnm.Print_Titles" localSheetId="10">ЦАОП!#REF!,ЦАОП!#REF!</definedName>
    <definedName name="_xlnm.Print_Titles" localSheetId="9">'ЦАП - COVID-19'!#REF!,'ЦАП - COVID-19'!#REF!</definedName>
    <definedName name="_xlnm.Print_Area" localSheetId="8">'КДП и КДО'!#REF!</definedName>
    <definedName name="_xlnm.Print_Area" localSheetId="7">'консультативные объемы'!#REF!</definedName>
    <definedName name="_xlnm.Print_Area" localSheetId="6">Лист1!#REF!</definedName>
    <definedName name="_xlnm.Print_Area" localSheetId="11">'мобильные поликлиника'!#REF!</definedName>
    <definedName name="_xlnm.Print_Area" localSheetId="0">'общие объемы'!$B$1:$AH$68</definedName>
    <definedName name="_xlnm.Print_Area" localSheetId="12">телемедицина!#REF!</definedName>
    <definedName name="_xlnm.Print_Area" localSheetId="1">'территориальные объемы'!$A$1:$AG$69</definedName>
    <definedName name="_xlnm.Print_Area" localSheetId="3">'ФП, ФАП- 100-900 жителeй'!#REF!</definedName>
    <definedName name="_xlnm.Print_Area" localSheetId="5">'ФП, ФАП- 1500-2000 жителей'!#REF!</definedName>
    <definedName name="_xlnm.Print_Area" localSheetId="4">'ФП, ФАП- 900-1500 жителей'!#REF!</definedName>
    <definedName name="_xlnm.Print_Area" localSheetId="2">'ФП, ФАП- до 100 жителей'!#REF!</definedName>
    <definedName name="_xlnm.Print_Area" localSheetId="10">ЦАОП!#REF!</definedName>
    <definedName name="_xlnm.Print_Area" localSheetId="9">'ЦАП - COVID-19'!#REF!</definedName>
  </definedNames>
  <calcPr calcId="125725"/>
</workbook>
</file>

<file path=xl/calcChain.xml><?xml version="1.0" encoding="utf-8"?>
<calcChain xmlns="http://schemas.openxmlformats.org/spreadsheetml/2006/main">
  <c r="C14" i="91"/>
  <c r="D16" i="90"/>
  <c r="D33" i="88"/>
  <c r="E257" i="77"/>
  <c r="E243"/>
  <c r="I28" i="86"/>
  <c r="F28"/>
  <c r="C28"/>
  <c r="J27"/>
  <c r="I27"/>
  <c r="H27"/>
  <c r="E27"/>
  <c r="J26"/>
  <c r="I26"/>
  <c r="H26"/>
  <c r="E26"/>
  <c r="J25"/>
  <c r="I25"/>
  <c r="H25"/>
  <c r="E25"/>
  <c r="J24"/>
  <c r="I24"/>
  <c r="H24"/>
  <c r="E24"/>
  <c r="J23"/>
  <c r="I23"/>
  <c r="H23"/>
  <c r="E23"/>
  <c r="J22"/>
  <c r="I22"/>
  <c r="H22"/>
  <c r="E22"/>
  <c r="J21"/>
  <c r="I21"/>
  <c r="H21"/>
  <c r="E21"/>
  <c r="J20"/>
  <c r="I20"/>
  <c r="H20"/>
  <c r="E20"/>
  <c r="J19"/>
  <c r="I19"/>
  <c r="H19"/>
  <c r="E19"/>
  <c r="J18"/>
  <c r="I18"/>
  <c r="H18"/>
  <c r="E18"/>
  <c r="J17"/>
  <c r="I17"/>
  <c r="H17"/>
  <c r="E17"/>
  <c r="J16"/>
  <c r="I16"/>
  <c r="H16"/>
  <c r="E16"/>
  <c r="J15"/>
  <c r="I15"/>
  <c r="H15"/>
  <c r="E15"/>
  <c r="J14"/>
  <c r="I14"/>
  <c r="H14"/>
  <c r="E14"/>
  <c r="J13"/>
  <c r="I13"/>
  <c r="H13"/>
  <c r="E13"/>
  <c r="J12"/>
  <c r="I12"/>
  <c r="H12"/>
  <c r="E12"/>
  <c r="AH68" i="73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8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87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84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7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6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5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6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9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9" i="65"/>
  <c r="AG69"/>
  <c r="AF69"/>
  <c r="AE69"/>
  <c r="AD69"/>
  <c r="AC69"/>
  <c r="AB69"/>
  <c r="AA69"/>
  <c r="Z69"/>
  <c r="Y69"/>
  <c r="X69"/>
  <c r="W69"/>
  <c r="V69"/>
  <c r="U69"/>
  <c r="T69"/>
  <c r="S69"/>
  <c r="Q69"/>
  <c r="P69"/>
  <c r="O69"/>
  <c r="N69"/>
  <c r="M69"/>
  <c r="L69"/>
  <c r="K69"/>
  <c r="J69"/>
  <c r="I69"/>
  <c r="H69"/>
  <c r="G69"/>
  <c r="F69"/>
  <c r="E69"/>
  <c r="D69"/>
  <c r="AH68"/>
  <c r="AF68"/>
  <c r="AE68"/>
  <c r="AD68"/>
  <c r="AC68"/>
  <c r="AB68"/>
  <c r="AA68"/>
  <c r="Z68"/>
  <c r="Y68"/>
  <c r="X68"/>
  <c r="W68"/>
  <c r="V68"/>
  <c r="Q68"/>
  <c r="P68"/>
  <c r="M68"/>
  <c r="L68"/>
  <c r="G68"/>
  <c r="F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68" i="6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R68" l="1"/>
</calcChain>
</file>

<file path=xl/sharedStrings.xml><?xml version="1.0" encoding="utf-8"?>
<sst xmlns="http://schemas.openxmlformats.org/spreadsheetml/2006/main" count="2404" uniqueCount="673">
  <si>
    <t>Специальность</t>
  </si>
  <si>
    <t>Для взрослого населения</t>
  </si>
  <si>
    <t>Для детского населения</t>
  </si>
  <si>
    <t>ВСЕГО</t>
  </si>
  <si>
    <t>обращения по поводу заболеваний</t>
  </si>
  <si>
    <t>количество посещений всего</t>
  </si>
  <si>
    <t>количество обращений по поводу заболеваний</t>
  </si>
  <si>
    <t>среднее число посещений в обращении</t>
  </si>
  <si>
    <t>количество посещений в обращениях</t>
  </si>
  <si>
    <t xml:space="preserve">на приеме </t>
  </si>
  <si>
    <t>на дому</t>
  </si>
  <si>
    <t>всего</t>
  </si>
  <si>
    <t>4 (2+3)</t>
  </si>
  <si>
    <t>Наименование МО</t>
  </si>
  <si>
    <t>посещения по неотложной медицинской помощи</t>
  </si>
  <si>
    <t>посещения с профилактической и иными целями</t>
  </si>
  <si>
    <t>Среднее число посещений в год на 1,0 занятую врачебную должность</t>
  </si>
  <si>
    <t>разовые посещения в связи с заболеваниями</t>
  </si>
  <si>
    <t>посещения с профилактической целью</t>
  </si>
  <si>
    <r>
      <t xml:space="preserve">Объемы предоставления медицинской помощи в амбулаторных условиях
 в рамках реализации территориальной программы ОМС
</t>
    </r>
    <r>
      <rPr>
        <sz val="12"/>
        <color indexed="8"/>
        <rFont val="Times New Roman"/>
        <family val="1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indexed="8"/>
        <rFont val="Times New Roman"/>
        <family val="1"/>
        <charset val="204"/>
      </rPr>
      <t xml:space="preserve">
</t>
    </r>
    <r>
      <rPr>
        <sz val="12"/>
        <color indexed="8"/>
        <rFont val="Times New Roman"/>
        <family val="1"/>
        <charset val="204"/>
      </rPr>
      <t>(нужное подчеркнуть)</t>
    </r>
  </si>
  <si>
    <t>11 (4+5+10)</t>
  </si>
  <si>
    <t>10 (8*9)</t>
  </si>
  <si>
    <t>14 (12+13)</t>
  </si>
  <si>
    <t>15 (16+17)</t>
  </si>
  <si>
    <t>20 (18*19)</t>
  </si>
  <si>
    <t>21 (14+15+20)</t>
  </si>
  <si>
    <t>24 (4+14)</t>
  </si>
  <si>
    <t>22 (2+12)</t>
  </si>
  <si>
    <t>23 (3+13)</t>
  </si>
  <si>
    <t>5 (6+7)</t>
  </si>
  <si>
    <t>25 (5+15)</t>
  </si>
  <si>
    <t>26 (6+16)</t>
  </si>
  <si>
    <t>27 (7+17)</t>
  </si>
  <si>
    <t>28 (8+18)</t>
  </si>
  <si>
    <t>29 (10+20)</t>
  </si>
  <si>
    <t>30 (11+21)</t>
  </si>
  <si>
    <t>Код специальности 
(V 002)</t>
  </si>
  <si>
    <t>Реестровый номер МО</t>
  </si>
  <si>
    <t>Число врачебных должностей врачебную должность</t>
  </si>
  <si>
    <t>N</t>
  </si>
  <si>
    <t>Год</t>
  </si>
  <si>
    <t>Реестровый номер</t>
  </si>
  <si>
    <t>Код медицинской услуги</t>
  </si>
  <si>
    <t>Наименование медицинской услуги</t>
  </si>
  <si>
    <t>Кол-во услуг</t>
  </si>
  <si>
    <t>№п/п</t>
  </si>
  <si>
    <r>
      <t xml:space="preserve">Объемы предоставления медицинской помощи в амбулаторных условиях в рамках реализации территориальной программы ОМС
</t>
    </r>
    <r>
      <rPr>
        <sz val="12"/>
        <color theme="1"/>
        <rFont val="Arial"/>
        <family val="2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theme="1"/>
        <rFont val="Arial"/>
        <family val="2"/>
        <charset val="204"/>
      </rPr>
      <t xml:space="preserve">
</t>
    </r>
    <r>
      <rPr>
        <sz val="12"/>
        <color theme="1"/>
        <rFont val="Arial"/>
        <family val="2"/>
        <charset val="204"/>
      </rPr>
      <t>(нужное подчеркнуть)</t>
    </r>
  </si>
  <si>
    <t>5 (3*4)</t>
  </si>
  <si>
    <t>8 (6*7)</t>
  </si>
  <si>
    <t>10 (5+8)</t>
  </si>
  <si>
    <t>9 (3+6)</t>
  </si>
  <si>
    <t>таблица   - Диспансерное наблюдение</t>
  </si>
  <si>
    <t>Профиль</t>
  </si>
  <si>
    <t>Код Профиля
(V 002)</t>
  </si>
  <si>
    <t>Профиль/ Тип тарифа</t>
  </si>
  <si>
    <t xml:space="preserve">Количество </t>
  </si>
  <si>
    <t xml:space="preserve">Кардиология ХСН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</si>
  <si>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1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</si>
  <si>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2                                                                                                                                                                                                                                             </t>
  </si>
  <si>
    <t>Объемы предоставления медицинской помощи в амбулаторных условиях в рамках реализации территориальной программы ОМС
установленные Комиссией, выполненные медицинской организацией, предлагаемые медицинской организацией</t>
  </si>
  <si>
    <t>Тип исследования</t>
  </si>
  <si>
    <r>
      <t>Объемы оказания медицинской помощи для проведения отдельных диагностических (лабораторных) исследований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</si>
  <si>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Количество ДН</t>
  </si>
  <si>
    <t>Тип ДН</t>
  </si>
  <si>
    <t>Реабилитация в АПП</t>
  </si>
  <si>
    <t>количество Реабилитация в АПП</t>
  </si>
  <si>
    <t>количество Реабилитации в АПП</t>
  </si>
  <si>
    <t xml:space="preserve">школа сахарного диабета (1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</si>
  <si>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(2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</si>
  <si>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(дети)                                                                                                                                                                                                                                </t>
  </si>
  <si>
    <t>Вид ДДиПМО</t>
  </si>
  <si>
    <t>Кол-во</t>
  </si>
  <si>
    <r>
      <t>Объемы оказания медицинской помощи для проведения профилактических мероприятий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</si>
  <si>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Таблица ДДиПМО</t>
  </si>
  <si>
    <t>таблица  4 - Комплексное посещение при оказании медицинской помощи по профилю «Медицинская реабилитация»</t>
  </si>
  <si>
    <t xml:space="preserve">школа ХНИЗ иные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</si>
  <si>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акушерскому делу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</si>
  <si>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лечебному делу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</si>
  <si>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(Комплексные)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</si>
  <si>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(Динамический)                                                                                                                                                                                                                                 </t>
  </si>
  <si>
    <t>таблица   - Школы ХНИЗ</t>
  </si>
  <si>
    <t>ГБУЗ АО "ЕНОТАЕВСКАЯ РБ"</t>
  </si>
  <si>
    <t>2025 год</t>
  </si>
  <si>
    <t>Таблица 3.1 Общие</t>
  </si>
  <si>
    <t xml:space="preserve">акушерству и гинекологии (за исключением использования вспомогательных репродуктивных технологий и искусственного прерывания беременности)                                                                                                                    </t>
  </si>
  <si>
    <t xml:space="preserve">аллергологии и иммунологии                                                                                                                                                                                                                                    </t>
  </si>
  <si>
    <t xml:space="preserve">общей врачебной практике (семейной медицине)                                                                                                                                                                                                                  </t>
  </si>
  <si>
    <t xml:space="preserve">гастроэнтерологии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</si>
  <si>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гематологии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</si>
  <si>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генетике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</si>
  <si>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гериатрии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</si>
  <si>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дерматовенерологии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</si>
  <si>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диабетологии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</si>
  <si>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инфекционным болезням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</si>
  <si>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</si>
  <si>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кардиологии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</si>
  <si>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колопроктологии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</si>
  <si>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неврологии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</si>
  <si>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нейрохирургии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</si>
  <si>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нефрологии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</si>
  <si>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</si>
  <si>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онкологии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</si>
  <si>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оториноларингологии (за исключением кохлеарной имплантации)                                                                                                                                                                                                   </t>
  </si>
  <si>
    <t xml:space="preserve">сурдологии-оториноларингологии                                                                                                                                                                                                                                </t>
  </si>
  <si>
    <t xml:space="preserve">офтальмологии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</si>
  <si>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педиатрии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</si>
  <si>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пульмонологии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</si>
  <si>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ревматологии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</si>
  <si>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сердечно-сосудистой хирургии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</si>
  <si>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</si>
  <si>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профилактической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</si>
  <si>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ортопедической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</si>
  <si>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терапевтической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</si>
  <si>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хирургической                                                                                                                                                                                                                                    </t>
  </si>
  <si>
    <t xml:space="preserve">гигиене в стоматологии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</si>
  <si>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общей практики                                                                                                                                                                                                                                   </t>
  </si>
  <si>
    <t xml:space="preserve">ортодонтии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</si>
  <si>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детской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</si>
  <si>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терапии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</si>
  <si>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торакальной хирургии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</si>
  <si>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травматологии и ортопедии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</si>
  <si>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урологии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</si>
  <si>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урологии-андрологии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</si>
  <si>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</si>
  <si>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хирургии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</si>
  <si>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челюстно-лицевой хирургии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</si>
  <si>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эндокринологии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</si>
  <si>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эндокринологии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</si>
  <si>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АПП при вызове мед работника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</si>
  <si>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2 часов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</si>
  <si>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6 часов                                                                                                                                                                           </t>
  </si>
  <si>
    <t>Итого</t>
  </si>
  <si>
    <t>Таблица 3.1 территориальные</t>
  </si>
  <si>
    <t>Таблица 3.1 ФП, ФАП- до 100 жителей</t>
  </si>
  <si>
    <t>Таблица 3.1 ФП, ФАП- 100-900 жителeй</t>
  </si>
  <si>
    <t>Таблица 3.1 ФП, ФАП- 900-1500 жителей</t>
  </si>
  <si>
    <t>Таблица 3.1 ДД и ПМО</t>
  </si>
  <si>
    <t>Таблица 3.1 консультативные</t>
  </si>
  <si>
    <t>Таблица 3.1 КДП и КДО</t>
  </si>
  <si>
    <t>Таблица 3.1 ЦАП - COVID-19</t>
  </si>
  <si>
    <t>Таблица 3.1 ЦАОП</t>
  </si>
  <si>
    <t>Таблица 3.1 мобильные</t>
  </si>
  <si>
    <t>Таблица 3.1 Телемедицина</t>
  </si>
  <si>
    <t>Реабилитация с ЦНС ШРМ1</t>
  </si>
  <si>
    <t>Реабилитация с ЦНС ШРМ2</t>
  </si>
  <si>
    <t>Реабилитация с ЦНС ШРМ3</t>
  </si>
  <si>
    <t>Реабилитация кардио ШРМ1</t>
  </si>
  <si>
    <t>Реабилитация кардио ШРМ2</t>
  </si>
  <si>
    <t>Реабилитация кардио ШРМ3</t>
  </si>
  <si>
    <t>Реабилитация COVID-19 ШРМ1</t>
  </si>
  <si>
    <t>Реабилитация COVID-19 ШРМ2</t>
  </si>
  <si>
    <t>Реабилитация COVID-19 ШРМ3</t>
  </si>
  <si>
    <t>Реабилитация ПНСиОДА ШРМ1</t>
  </si>
  <si>
    <t>Реабилитация ПНСиОДА ШРМ2</t>
  </si>
  <si>
    <t>Реабилитация ПНСиОДА ШРМ3</t>
  </si>
  <si>
    <t>Реабилитация др соматические ШРМ1</t>
  </si>
  <si>
    <t>Реабилитация др соматические ШРМ2</t>
  </si>
  <si>
    <t>Реабилитация др соматические ШРМ3</t>
  </si>
  <si>
    <t>Медицинская реабилитация на дому</t>
  </si>
  <si>
    <t>Всего</t>
  </si>
  <si>
    <t>Таблица 3.4 ДЛИ</t>
  </si>
  <si>
    <t xml:space="preserve">ФЭТ КТ                                                                                              </t>
  </si>
  <si>
    <t xml:space="preserve">A07.03.001.001                                    </t>
  </si>
  <si>
    <t xml:space="preserve">Сцинтиграфия костей всего тела                                                                                                                                                                                                                            </t>
  </si>
  <si>
    <t xml:space="preserve">A07.03.003                                        </t>
  </si>
  <si>
    <t xml:space="preserve">Однофотонная эмиссионная компьютерная томография костей                                                                                                                                                                                                   </t>
  </si>
  <si>
    <t xml:space="preserve">A07.03.004                                        </t>
  </si>
  <si>
    <t xml:space="preserve">Однофотонная эмиссионная компьютерная томография, совмещенная с компьютерной томографией костей всего тела                                                                                                                                                </t>
  </si>
  <si>
    <t xml:space="preserve">A07.06.005                                        </t>
  </si>
  <si>
    <t xml:space="preserve">Сцинтиграфия сторожевых  лимфатических узлов                                                                                                                                                                                                              </t>
  </si>
  <si>
    <t xml:space="preserve">A07.06.007                                        </t>
  </si>
  <si>
    <t xml:space="preserve">Однофотонная эмиссионная компьютерная томография, совмещенная с компьютерной томографией лимфатических узлов                                                                                                                                              </t>
  </si>
  <si>
    <t xml:space="preserve">A07.10.001                                        </t>
  </si>
  <si>
    <t xml:space="preserve">Сцинтиграфия миокарда                                                                                                                                                                                                                                     </t>
  </si>
  <si>
    <t xml:space="preserve">A07.10.003                                        </t>
  </si>
  <si>
    <t xml:space="preserve">Однофотонная эмиссионная компьютерная томография миокарда                                                                                                                                                                                                 </t>
  </si>
  <si>
    <t xml:space="preserve">A07.10.003.001                                    </t>
  </si>
  <si>
    <t xml:space="preserve">Однофотонная эмиссионная компьютерная томография миокарда перфузионная                                                                                                                                                                                    </t>
  </si>
  <si>
    <t xml:space="preserve">A07.22.002                                        </t>
  </si>
  <si>
    <t xml:space="preserve">Сцинтиграфия щитовидной железы                                                                                                                                                                                                                            </t>
  </si>
  <si>
    <t xml:space="preserve">A07.22.005                                        </t>
  </si>
  <si>
    <t xml:space="preserve">Сцинтиграфия паращитовидных желез                                                                                                                                                                                                                         </t>
  </si>
  <si>
    <t xml:space="preserve">A07.22.007                                        </t>
  </si>
  <si>
    <t xml:space="preserve">Однофотонная эмиссионная компьютерная томография щитовидной железы                                                                                                                                                                                        </t>
  </si>
  <si>
    <t xml:space="preserve">A07.22.010                                        </t>
  </si>
  <si>
    <t xml:space="preserve">Однофотонная эмиссионная компьютерная томография паращитовидных желез                                                                                                                                                                                     </t>
  </si>
  <si>
    <t xml:space="preserve">A07.28.002                                        </t>
  </si>
  <si>
    <t xml:space="preserve">Сцинтиграфия почек и мочевыделительной системы                                                                                                                                                                                                            </t>
  </si>
  <si>
    <t xml:space="preserve">A07.30.039                                        </t>
  </si>
  <si>
    <t xml:space="preserve">Сцинтиграфия с туморотропными РФП полипозиционная                                                                                                                                                                                                         </t>
  </si>
  <si>
    <t xml:space="preserve">A07.30.041                                        </t>
  </si>
  <si>
    <t xml:space="preserve">Однофотонная эмиссионная компьютерная томография, совмещенная с компьютерной томографией с туморотропными РФП
                                                                                                                                            </t>
  </si>
  <si>
    <t xml:space="preserve">КТ                                                                                                  </t>
  </si>
  <si>
    <t xml:space="preserve">A06.01.001                                        </t>
  </si>
  <si>
    <t xml:space="preserve">Компьютерная томография мягких тканей                                                                                                                                                                                                                     </t>
  </si>
  <si>
    <t xml:space="preserve">A06.01.001.001                                    </t>
  </si>
  <si>
    <t xml:space="preserve">Компьютерная томография мягких тканей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</si>
  <si>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A06.03.002                                        </t>
  </si>
  <si>
    <t xml:space="preserve">Компьютерная томография лицевого отдела черепа                                                                                                                                                                                                            </t>
  </si>
  <si>
    <t xml:space="preserve">A06.03.002.006                                    </t>
  </si>
  <si>
    <t xml:space="preserve">Компьютерная томография лицевого отдела черепа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</t>
  </si>
  <si>
    <t xml:space="preserve">A06.03.021.001                                    </t>
  </si>
  <si>
    <t xml:space="preserve">Компьютерная томография верхней конечности                                                                                                                                                                                                                </t>
  </si>
  <si>
    <t xml:space="preserve">A06.03.021.003                                    </t>
  </si>
  <si>
    <t xml:space="preserve">Компьютерная томография верхней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</t>
  </si>
  <si>
    <t xml:space="preserve">A06.03.036.001                                    </t>
  </si>
  <si>
    <t xml:space="preserve">Компьютерная томография нижней конечности                                                                                                                                                                                                                 </t>
  </si>
  <si>
    <t xml:space="preserve">A06.03.036.002                                    </t>
  </si>
  <si>
    <t xml:space="preserve">Компьютерная томография нижней конечности с внутривенным болюсным контрастированием                                                                                                                                                                       </t>
  </si>
  <si>
    <t xml:space="preserve">A06.03.036.003                                    </t>
  </si>
  <si>
    <t xml:space="preserve">Компьютерная томография нижней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</t>
  </si>
  <si>
    <t xml:space="preserve">A06.03.058                                        </t>
  </si>
  <si>
    <t xml:space="preserve">Компьютерная томография позвоночника (один отдел)                                                                                                                                                                                                         </t>
  </si>
  <si>
    <t xml:space="preserve">A06.03.058.001                                    </t>
  </si>
  <si>
    <t xml:space="preserve">Компьютерная томография позвоночника с мультипланарной и трехмерной реконструкцией                                                                                                                                                                        </t>
  </si>
  <si>
    <t xml:space="preserve">A06.03.058.003                                    </t>
  </si>
  <si>
    <t xml:space="preserve">Компьютерная томография позвоночника с внутривенным контрастированием (один отдел)                                                                                                                                                                        </t>
  </si>
  <si>
    <t xml:space="preserve">A06.03.062                                        </t>
  </si>
  <si>
    <t xml:space="preserve">Компьютерная томография кости                                                                                                                                                                                                                             </t>
  </si>
  <si>
    <t xml:space="preserve">A06.03.067                                        </t>
  </si>
  <si>
    <t xml:space="preserve">Компьютерная томография грудины с мультипланарной и трехмерной реконструкцией                                                                                                                                                                             </t>
  </si>
  <si>
    <t xml:space="preserve">A06.03.068                                        </t>
  </si>
  <si>
    <t xml:space="preserve">Компьютерная томография ребер с мультипланарной и трехмерной реконструкцией                                                                                                                                                                               </t>
  </si>
  <si>
    <t xml:space="preserve">A06.03.069                                        </t>
  </si>
  <si>
    <t xml:space="preserve">Компьютерная томография костей таза                                                                                                                                                                                                                       </t>
  </si>
  <si>
    <t xml:space="preserve">A06.04.017                                        </t>
  </si>
  <si>
    <t xml:space="preserve">Компьютерная томография сустава                                                                                                                                                                                                                           </t>
  </si>
  <si>
    <t xml:space="preserve">A06.04.020                                        </t>
  </si>
  <si>
    <t xml:space="preserve">Компьютерная томография височно-нижнечелюстных суставов                                                                                                                                                                                                   </t>
  </si>
  <si>
    <t xml:space="preserve">A06.07.013                                        </t>
  </si>
  <si>
    <t xml:space="preserve">Компьютерная томография челюстно-лицевой области                                                                                                                                                                                                          </t>
  </si>
  <si>
    <t xml:space="preserve">A06.08.007                                        </t>
  </si>
  <si>
    <t xml:space="preserve">Компьютерная томография придаточных пазух носа, гортани                                                                                                                                                                                                   </t>
  </si>
  <si>
    <t xml:space="preserve">A06.08.007.001                                    </t>
  </si>
  <si>
    <t xml:space="preserve">Спиральная компьютерная томография гортани                                                                                                                                                                                                                </t>
  </si>
  <si>
    <t xml:space="preserve">A06.08.007.002                                    </t>
  </si>
  <si>
    <t xml:space="preserve">Компьютерная томография гортани с внутривенным болюсным контрастированием                                                                                                                                                                                 </t>
  </si>
  <si>
    <t xml:space="preserve">A06.08.007.003                                    </t>
  </si>
  <si>
    <t xml:space="preserve">Спиральная компьютерная томография придаточных пазух носа                                                                                                                                                                                                 </t>
  </si>
  <si>
    <t xml:space="preserve">A06.08.007.004                                    </t>
  </si>
  <si>
    <t xml:space="preserve">Компьютерная томография придаточных пазух носа с внутривенным болюсным контрастированием                                                                                                                                                                  </t>
  </si>
  <si>
    <t xml:space="preserve">A06.08.009                                        </t>
  </si>
  <si>
    <t xml:space="preserve">Компьютерная томография верхних дыхательных путей и шеи                                                                                                                                                                                                   </t>
  </si>
  <si>
    <t xml:space="preserve">A06.08.009.001                                    </t>
  </si>
  <si>
    <t xml:space="preserve">Спиральная компьютерная томография шеи                                                                                                                                                                                                                    </t>
  </si>
  <si>
    <t xml:space="preserve">A06.08.009.002                                    </t>
  </si>
  <si>
    <t xml:space="preserve">Компьютерная томография шеи с внутривенным болюсным контрастированием                                                                                                                                                                                     </t>
  </si>
  <si>
    <t xml:space="preserve">A06.08.009.003                                    </t>
  </si>
  <si>
    <t xml:space="preserve">Компьютерная томография шеи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            </t>
  </si>
  <si>
    <t xml:space="preserve">A06.09.005                                        </t>
  </si>
  <si>
    <t xml:space="preserve">Компьютерная томография органов грудной полости                                                                                                                                                                                                           </t>
  </si>
  <si>
    <t xml:space="preserve">A06.09.005.002                                    </t>
  </si>
  <si>
    <t xml:space="preserve">Компьютерная томография органов грудной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</si>
  <si>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A06.09.005.003                                    </t>
  </si>
  <si>
    <t xml:space="preserve">Компьютерная томография грудной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</t>
  </si>
  <si>
    <t xml:space="preserve">A06.09.008.001                                    </t>
  </si>
  <si>
    <t xml:space="preserve">Спиральная компьютерная томография легких                                                                                                                                                                                                                 </t>
  </si>
  <si>
    <t xml:space="preserve">A06.09.011                                        </t>
  </si>
  <si>
    <t xml:space="preserve">Компьютерная томография бронхов                                                                                                                                                                                                                           </t>
  </si>
  <si>
    <t xml:space="preserve">A06.10.006.001                                    </t>
  </si>
  <si>
    <t xml:space="preserve">Компьютерно-томографическая коронарография                                                                                                                                                                                                                </t>
  </si>
  <si>
    <t xml:space="preserve">A06.10.009.001                                    </t>
  </si>
  <si>
    <t xml:space="preserve">Компьютерная томография сердца с контрастированием                                                                                                                                                                                                        </t>
  </si>
  <si>
    <t xml:space="preserve">A06.10.009.002                                    </t>
  </si>
  <si>
    <t xml:space="preserve">Компьютерная томография левого предсердия и легочных вен                                                                                                                                                                                                  </t>
  </si>
  <si>
    <t xml:space="preserve">A06.11.004                                        </t>
  </si>
  <si>
    <t xml:space="preserve">Компьютерная томография средостения                                                                                                                                                                                                                       </t>
  </si>
  <si>
    <t xml:space="preserve">A06.11.004.001                                    </t>
  </si>
  <si>
    <t xml:space="preserve">Компьютерная томография средостения с внутривенным болюсным контрастированием                                                                                                                                                                             </t>
  </si>
  <si>
    <t xml:space="preserve">A06.12.001.001                                    </t>
  </si>
  <si>
    <t xml:space="preserve">Компьютерно-томографическая ангиография грудной аорты                                                                                                                                                                                                     </t>
  </si>
  <si>
    <t xml:space="preserve">A06.12.001.002                                    </t>
  </si>
  <si>
    <t xml:space="preserve">Компьютерно-томографическая ангиография брюшной аорты                                                                                                                                                                                                     </t>
  </si>
  <si>
    <t xml:space="preserve">A06.12.050                                        </t>
  </si>
  <si>
    <t xml:space="preserve">Компьютерно-томографическая ангиография одной анатомической области                                                                                                                                                                                       </t>
  </si>
  <si>
    <t xml:space="preserve">A06.12.052                                        </t>
  </si>
  <si>
    <t xml:space="preserve">Компьютерно-томографическая ангиография аорты                                                                                                                                                                                                             </t>
  </si>
  <si>
    <t xml:space="preserve">A06.12.052.001                                    </t>
  </si>
  <si>
    <t xml:space="preserve">Компьютерно-томографическая ангиография брюшной аорты и подвздошных сосудов                                                                                                                                                                               </t>
  </si>
  <si>
    <t xml:space="preserve">A06.12.053                                        </t>
  </si>
  <si>
    <t xml:space="preserve">Компьютерно-томографическая ангиография сосудов нижних конечностей                                                                                                                                                                                        </t>
  </si>
  <si>
    <t xml:space="preserve">A06.12.054                                        </t>
  </si>
  <si>
    <t xml:space="preserve">Компьютерно-томографическая ангиография сосудов верхних конечностей                                                                                                                                                                                       </t>
  </si>
  <si>
    <t xml:space="preserve">A06.12.056                                        </t>
  </si>
  <si>
    <t xml:space="preserve">Компьютерно-томографическая ангиография сосудов головного мозга                                                                                                                                                                                           </t>
  </si>
  <si>
    <t xml:space="preserve">A06.12.057                                        </t>
  </si>
  <si>
    <t xml:space="preserve">Компьютерно-томографическая ангиография легочных сосудов                                                                                                                                                                                                  </t>
  </si>
  <si>
    <t xml:space="preserve">A06.12.058                                        </t>
  </si>
  <si>
    <t xml:space="preserve">Компьютерно-томографическая ангиография брахиоцефальных артерий                                                                                                                                                                                           </t>
  </si>
  <si>
    <t xml:space="preserve">A06.12.058.001                                    </t>
  </si>
  <si>
    <t xml:space="preserve">Компьютерно-томографическая ангиография внутричерепного сегмента брахиоцефальных артерий артерий Виллизиева круга)                                                                                                                                        </t>
  </si>
  <si>
    <t xml:space="preserve">A06.16.002                                        </t>
  </si>
  <si>
    <t xml:space="preserve">Компьютерная томография пищевода с пероральным контрастированием                                                                                                                                                                                          </t>
  </si>
  <si>
    <t xml:space="preserve">A06.17.007                                        </t>
  </si>
  <si>
    <t xml:space="preserve">Компьютерная томография тонкой кишки с контрастированием                                                                                                                                                                                                  </t>
  </si>
  <si>
    <t xml:space="preserve">A06.18.004                                        </t>
  </si>
  <si>
    <t xml:space="preserve">Компьютерно-томографическая колоноскопия                                                                                                                                                                                                                  </t>
  </si>
  <si>
    <t xml:space="preserve">A06.18.004.001                                    </t>
  </si>
  <si>
    <t xml:space="preserve">Компьютерно-томографическая колоноскопия с внутривенным болюсным контрастированием                                                                                                                                                                        </t>
  </si>
  <si>
    <t xml:space="preserve">A06.18.004.002                                    </t>
  </si>
  <si>
    <t xml:space="preserve">Компьютерная томография толстой кишки с ретроградным контрастированием                                                                                                                                                                                    </t>
  </si>
  <si>
    <t xml:space="preserve">A06.20.002                                        </t>
  </si>
  <si>
    <t xml:space="preserve">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           </t>
  </si>
  <si>
    <t xml:space="preserve">A06.20.002.001                                    </t>
  </si>
  <si>
    <t xml:space="preserve">Спиральная 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</t>
  </si>
  <si>
    <t xml:space="preserve">A06.20.002.002                                    </t>
  </si>
  <si>
    <t xml:space="preserve">Спиральная компьютерная томография органов малого таза у женщин с внутривенным болюсным контрастированием                                                                                                                                                 </t>
  </si>
  <si>
    <t xml:space="preserve">A06.20.002.003                                    </t>
  </si>
  <si>
    <t xml:space="preserve">Компьютерная томография органов малого таза у женщин с ко нтрастированием                                                                                                                                                                                 </t>
  </si>
  <si>
    <t xml:space="preserve">A06.20.002.004                                    </t>
  </si>
  <si>
    <t xml:space="preserve">Компьютерная томография органов малого таза у женщин с внутривенным болюсным контрастированием, мультипланарной и трехмерной реконструкцией                                                                                                               </t>
  </si>
  <si>
    <t xml:space="preserve">A06.21.003                                        </t>
  </si>
  <si>
    <t xml:space="preserve">Компьютерная томография органов таза у мужчин                                                                                                                                                                                                             </t>
  </si>
  <si>
    <t xml:space="preserve">A06.21.003.001                                    </t>
  </si>
  <si>
    <t xml:space="preserve">Спиральная компьютерная томография органов таза у мужчин                                                                                                                                                                                                  </t>
  </si>
  <si>
    <t xml:space="preserve">A06.21.003.002                                    </t>
  </si>
  <si>
    <t xml:space="preserve">Спиральная компьютерная томография органов таза у мужчин с внутривенным болюсным контрастированием                                                                                                                                                        </t>
  </si>
  <si>
    <t xml:space="preserve">A06.21.003.003                                    </t>
  </si>
  <si>
    <t xml:space="preserve">Компьютерная томография органов таза у мужчин с контрастированием                                                                                                                                                                                         </t>
  </si>
  <si>
    <t xml:space="preserve">A06.22.002                                        </t>
  </si>
  <si>
    <t xml:space="preserve">Компьютерная томография надпочечников                                                                                                                                                                                                                     </t>
  </si>
  <si>
    <t xml:space="preserve">A06.22.002.001                                    </t>
  </si>
  <si>
    <t xml:space="preserve">Компьютерная томография надпочечников с внутривенным болюсным контрастированием                                                                                                                                                                           </t>
  </si>
  <si>
    <t xml:space="preserve">A06.23.004                                        </t>
  </si>
  <si>
    <t xml:space="preserve">Компьютерная томография головного мозга                                                                                                                                                                                                                   </t>
  </si>
  <si>
    <t xml:space="preserve">A06.23.004.001                                    </t>
  </si>
  <si>
    <t xml:space="preserve">Компьютерно-томографическая перфузия головного мозга                                                                                                                                                                                                      </t>
  </si>
  <si>
    <t xml:space="preserve">A06.23.004.006                                    </t>
  </si>
  <si>
    <t xml:space="preserve">Компьютерная томография головного мозга с внутривенным контрастированием                                                                                                                                                                                  </t>
  </si>
  <si>
    <t xml:space="preserve">A06.23.004.007                                    </t>
  </si>
  <si>
    <t xml:space="preserve">Компьютерная томография сосудов головного мозга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</si>
  <si>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A06.25.003                                        </t>
  </si>
  <si>
    <t xml:space="preserve">Компьютерная томография височной кости                                                                                                                                                                                                                    </t>
  </si>
  <si>
    <t xml:space="preserve">A06.26.006                                        </t>
  </si>
  <si>
    <t xml:space="preserve">Компьютерная томография глазницы                                                                                                                                                                                                                          </t>
  </si>
  <si>
    <t xml:space="preserve">A06.26.006.001                                    </t>
  </si>
  <si>
    <t xml:space="preserve">Компьютерная томография глазницы с внутривенным болюсным контрастированием                                                                                                                                                                                </t>
  </si>
  <si>
    <t xml:space="preserve">A06.28.009                                        </t>
  </si>
  <si>
    <t xml:space="preserve">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</si>
  <si>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A06.28.009.001                                    </t>
  </si>
  <si>
    <t xml:space="preserve">Компьютерная томография почек и верхних мочевыводящих путей с внутривенным болюсным контрастированием                                                                                                                                                     </t>
  </si>
  <si>
    <t xml:space="preserve">A06.28.009.002                                    </t>
  </si>
  <si>
    <t xml:space="preserve">Спиральная 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</t>
  </si>
  <si>
    <t xml:space="preserve">A06.30.005                                        </t>
  </si>
  <si>
    <t xml:space="preserve">Компьютерная томография органов брюшной полости                                                                                                                                                                                                           </t>
  </si>
  <si>
    <t xml:space="preserve">A06.30.005.001                                    </t>
  </si>
  <si>
    <t xml:space="preserve">Компьютерная томография органов брюшной полости и забрюшинного пространства                                                                                                                                                                               </t>
  </si>
  <si>
    <t xml:space="preserve">A06.30.005.002                                    </t>
  </si>
  <si>
    <t xml:space="preserve">Компьютерная томография органов брюшной полости и забрюшинного пространства с внутривенным болюсным контрастированием                                                                                                                                     </t>
  </si>
  <si>
    <t xml:space="preserve">A06.30.005.002/                                   </t>
  </si>
  <si>
    <t xml:space="preserve">Компьютерная томография органов брюшной полости и забрюшинного пространства  с внутривенным контрастированием  без использования ангиоинъектора                                                                                                           </t>
  </si>
  <si>
    <t xml:space="preserve">A06.30.005.003                                    </t>
  </si>
  <si>
    <t xml:space="preserve">Компьютерная томография органов брюшной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</si>
  <si>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A06.30.005.004                                    </t>
  </si>
  <si>
    <t xml:space="preserve">Спиральная компьютерная томография органов брюшной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</t>
  </si>
  <si>
    <t xml:space="preserve">A06.30.007                                        </t>
  </si>
  <si>
    <t xml:space="preserve">Компьютерная томография забрюшинного пространства                                                                                                                                                                                                         </t>
  </si>
  <si>
    <t xml:space="preserve">A06.30.007.002                                    </t>
  </si>
  <si>
    <t xml:space="preserve">Компьютерная томография забрюшинного пространства с внутривенным болюсным контрастированием                                                                                                                                                               </t>
  </si>
  <si>
    <t xml:space="preserve">A06.30.007.002/                                   </t>
  </si>
  <si>
    <t xml:space="preserve">Компьютерная томография забрюшинного пространства с внутривенным контрастированием без использования ангиоинъектора                                                                                                                                       </t>
  </si>
  <si>
    <t xml:space="preserve">A06.30.008.001                                    </t>
  </si>
  <si>
    <t xml:space="preserve">Компьютерно-томографическая фистулография                                                                                                                                                                                                                 </t>
  </si>
  <si>
    <t xml:space="preserve">A06.30.013                                        </t>
  </si>
  <si>
    <t xml:space="preserve">Компьютерно-томографическая перфузия органов грудной полости                                                                                                                                                                                              </t>
  </si>
  <si>
    <t xml:space="preserve">МРТ                                                                                                 </t>
  </si>
  <si>
    <t xml:space="preserve">A05.01.002                                        </t>
  </si>
  <si>
    <t xml:space="preserve">Магнитно-резонансная томография мягких тканей                                                                                                                                                                                                             </t>
  </si>
  <si>
    <t xml:space="preserve">A05.01.002.001                                    </t>
  </si>
  <si>
    <t xml:space="preserve">Магнитно-резонансная томография мягких тканей с контрастированием                                                                                                                                                                                         </t>
  </si>
  <si>
    <t xml:space="preserve">A05.02.002                                        </t>
  </si>
  <si>
    <t xml:space="preserve">Магнитно-резонансная томография мышечной системы                                                                                                                                                                                                          </t>
  </si>
  <si>
    <t xml:space="preserve">A05.03.001                                        </t>
  </si>
  <si>
    <t xml:space="preserve">Магнитно-резонансная томография костной ткани (одна область)                                                                                                                                                                                              </t>
  </si>
  <si>
    <t xml:space="preserve">A05.03.002                                        </t>
  </si>
  <si>
    <t xml:space="preserve">Магнитно-резонансная томография позвоночника (один отдел)                                                                                                                                                                                                 </t>
  </si>
  <si>
    <t xml:space="preserve">A05.03.002.001                                    </t>
  </si>
  <si>
    <t xml:space="preserve">Магнитно-резонансная томография позвоночника с контрастированием (один отдел)                                                                                                                                                                             </t>
  </si>
  <si>
    <t xml:space="preserve">A05.03.003                                        </t>
  </si>
  <si>
    <t xml:space="preserve">Магнитно-резонансная томография основания черепа                                                                                                                                                                                                          </t>
  </si>
  <si>
    <t xml:space="preserve">A05.03.004                                        </t>
  </si>
  <si>
    <t xml:space="preserve">Магнитно-резонансная томография лицевого отдела черепа                                                                                                                                                                                                    </t>
  </si>
  <si>
    <t xml:space="preserve">A05.04.001                                        </t>
  </si>
  <si>
    <t xml:space="preserve">Магнитно-резонансная томография суставов (один сустав)                                                                                                                                                                                                    </t>
  </si>
  <si>
    <t xml:space="preserve">A05.04.001.001                                    </t>
  </si>
  <si>
    <t xml:space="preserve">Магнитно-резонансная томография суставов (один сустав) с контрастированием                                                                                                                                                                                </t>
  </si>
  <si>
    <t xml:space="preserve">A05.08.001                                        </t>
  </si>
  <si>
    <t xml:space="preserve">Магнитно-резонансная томография околоносовых пазух                                                                                                                                                                                                        </t>
  </si>
  <si>
    <t xml:space="preserve">A05.08.002                                        </t>
  </si>
  <si>
    <t xml:space="preserve">Магнитно-резонансная томография гортаноглотки                                                                                                                                                                                                             </t>
  </si>
  <si>
    <t xml:space="preserve">A05.08.003                                        </t>
  </si>
  <si>
    <t xml:space="preserve">Магнитно-резонансная томография преддверно-улиткового органа                                                                                                                                                                                              </t>
  </si>
  <si>
    <t xml:space="preserve">A05.08.004                                        </t>
  </si>
  <si>
    <t xml:space="preserve">Магнитно-резонансная томография носоротоглотки                                                                                                                                                                                                            </t>
  </si>
  <si>
    <t xml:space="preserve">A05.09.001                                        </t>
  </si>
  <si>
    <t xml:space="preserve">Магнитно-резонансная томография легких                                                                                                                                                                                                                    </t>
  </si>
  <si>
    <t xml:space="preserve">A05.10.009                                        </t>
  </si>
  <si>
    <t xml:space="preserve">Магнитно-резонансная томография сердца и магистральных сосудов                                                                                                                                                                                            </t>
  </si>
  <si>
    <t xml:space="preserve">A05.10.009.001                                    </t>
  </si>
  <si>
    <t xml:space="preserve">Магнитно-резонансная томография сердца с контрастированием                                                                                                                                                                                                </t>
  </si>
  <si>
    <t xml:space="preserve">A05.11.001                                        </t>
  </si>
  <si>
    <t xml:space="preserve">Магнитно-резонансная томография средостения                                                                                                                                                                                                               </t>
  </si>
  <si>
    <t xml:space="preserve">A05.12.004                                        </t>
  </si>
  <si>
    <t xml:space="preserve">Магнитно-резонансная артериография (одна область)                                                                                                                                                                                                         </t>
  </si>
  <si>
    <t xml:space="preserve">A05.12.005                                        </t>
  </si>
  <si>
    <t xml:space="preserve">Магнитно-резонансная венография (одна область)                                                                                                                                                                                                            </t>
  </si>
  <si>
    <t xml:space="preserve">A05.12.007                                        </t>
  </si>
  <si>
    <t xml:space="preserve">Магнитно-резонансная ангиография (одна область)                                                                                                                                                                                                           </t>
  </si>
  <si>
    <t xml:space="preserve">A05.14.002                                        </t>
  </si>
  <si>
    <t xml:space="preserve">Магнитно-резонансная холангиография                                                                                                                                                                                                                       </t>
  </si>
  <si>
    <t xml:space="preserve">A05.22.001                                        </t>
  </si>
  <si>
    <t xml:space="preserve">Магнитно-резонансная томография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</si>
  <si>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A05.22.001.001                                    </t>
  </si>
  <si>
    <t xml:space="preserve">Магнитно-резонансная томография надпочечников с контрастированием                                                                                                                                                                                         </t>
  </si>
  <si>
    <t xml:space="preserve">A05.22.002                                        </t>
  </si>
  <si>
    <t xml:space="preserve">Магнитно-резонансная томография гипофиза                                                                                                                                                                                                                  </t>
  </si>
  <si>
    <t xml:space="preserve">A05.22.002.001                                    </t>
  </si>
  <si>
    <t xml:space="preserve">Магнитно-резонансная томография гипофиза с контрастированием                                                                                                                                                                                              </t>
  </si>
  <si>
    <t xml:space="preserve">A05.23.009                                        </t>
  </si>
  <si>
    <t xml:space="preserve">Магнитно-резонансная томография головного мозга                                                                                                                                                                                                           </t>
  </si>
  <si>
    <t xml:space="preserve">A05.23.009.001                                    </t>
  </si>
  <si>
    <t xml:space="preserve">Магнитно-резонансная томография головного мозга с контрастированием                                                                                                                                                                                       </t>
  </si>
  <si>
    <t xml:space="preserve">A05.23.009.004                                    </t>
  </si>
  <si>
    <t xml:space="preserve">Магнитно-резонансная диффузия головного мозга                                                                                                                                                                                                             </t>
  </si>
  <si>
    <t xml:space="preserve">A05.23.009.010                                    </t>
  </si>
  <si>
    <t xml:space="preserve">Магнитно-резонансная томография спинного мозга (один отдел)                                                                                                                                                                                               </t>
  </si>
  <si>
    <t xml:space="preserve">A05.23.009.011                                    </t>
  </si>
  <si>
    <t xml:space="preserve">Магнитно-резонансная томография спинного мозга с контрастированием (один отдел)                                                                                                                                                                           </t>
  </si>
  <si>
    <t xml:space="preserve">A05.26.008                                        </t>
  </si>
  <si>
    <t xml:space="preserve">Магнитно-резонансная томография глазницы                                                                                                                                                                                                                  </t>
  </si>
  <si>
    <t xml:space="preserve">A05.26.008.001                                    </t>
  </si>
  <si>
    <t xml:space="preserve">Магнитно-резонансная томография глазниц с контрастированием                                                                                                                                                                                               </t>
  </si>
  <si>
    <t xml:space="preserve">A05.28.002                                        </t>
  </si>
  <si>
    <t xml:space="preserve">Магнитно-резонансная томография почек                                                                                                                                                                                                                     </t>
  </si>
  <si>
    <t xml:space="preserve">A05.28.002.001                                    </t>
  </si>
  <si>
    <t xml:space="preserve">Магнитно-резонансная томография почек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</si>
  <si>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A05.30.004                                        </t>
  </si>
  <si>
    <t xml:space="preserve">Магнитно-резонансная томография органов малого таза                                                                                                                                                                                                       </t>
  </si>
  <si>
    <t xml:space="preserve">A05.30.004.001                                    </t>
  </si>
  <si>
    <t xml:space="preserve">Магнитно-резонансная томография органов малого таза с внутривенным контрастированием                                                                                                                                                                      </t>
  </si>
  <si>
    <t xml:space="preserve">A05.30.005                                        </t>
  </si>
  <si>
    <t xml:space="preserve">Магнитно-резонансная томография органов брюшной полости                                                                                                                                                                                                   </t>
  </si>
  <si>
    <t xml:space="preserve">A05.30.005.001                                    </t>
  </si>
  <si>
    <t xml:space="preserve">Магнитно-резонансная томография органов брюшной полости с внутривенным контрастированием                                                                                                                                                                  </t>
  </si>
  <si>
    <t xml:space="preserve">A05.30.005.002                                    </t>
  </si>
  <si>
    <t xml:space="preserve">Магнитно-резонансная томография органов брюшной полости с внутривенным введением гепатотропного контрастного препарата                                                                                                                                    </t>
  </si>
  <si>
    <t xml:space="preserve">A05.30.006                                        </t>
  </si>
  <si>
    <t xml:space="preserve">Магнитно-резонансная томография органов грудной клетки                                                                                                                                                                                                    </t>
  </si>
  <si>
    <t xml:space="preserve">A05.30.007                                        </t>
  </si>
  <si>
    <t xml:space="preserve">Магнитно-резонансная томография забрюшинного пространства                                                                                                                                                                                                 </t>
  </si>
  <si>
    <t xml:space="preserve">A05.30.007.001                                    </t>
  </si>
  <si>
    <t xml:space="preserve">Магнитно-резонансная томография забрюшинного пространства с внутривенным контрастированием                                                                                                                                                                </t>
  </si>
  <si>
    <t xml:space="preserve">A05.30.008                                        </t>
  </si>
  <si>
    <t xml:space="preserve">Магнитно-резонансная томография шеи                                                                                                                                                                                                                       </t>
  </si>
  <si>
    <t xml:space="preserve">A05.30.008.001                                    </t>
  </si>
  <si>
    <t xml:space="preserve">Магнитно-резонансная томография шеи с внутривенным контрастированием                                                                                                                                                                                      </t>
  </si>
  <si>
    <t xml:space="preserve">A05.30.010                                        </t>
  </si>
  <si>
    <t xml:space="preserve">Магнитно-резонансная томография мягких тканей головы                                                                                                                                                                                                      </t>
  </si>
  <si>
    <t xml:space="preserve">A05.30.011                                        </t>
  </si>
  <si>
    <t xml:space="preserve">Магнитно-резонансная томография верхней конечности                                                                                                                                                                                                        </t>
  </si>
  <si>
    <t xml:space="preserve">A05.30.011.002                                    </t>
  </si>
  <si>
    <t xml:space="preserve">Магнитно-резонансная томография кисти                                                                                                                                                                                                                     </t>
  </si>
  <si>
    <t xml:space="preserve">A05.30.012                                        </t>
  </si>
  <si>
    <t xml:space="preserve">Магнитно-резонансная томография нижней конечности                                                                                                                                                                                                         </t>
  </si>
  <si>
    <t xml:space="preserve">A05.30.012.002                                    </t>
  </si>
  <si>
    <t xml:space="preserve">Магнитно-резонансная томография стопы                                                                                                                                                                                                                     </t>
  </si>
  <si>
    <t xml:space="preserve">УЗИ                                                                                                 </t>
  </si>
  <si>
    <t xml:space="preserve">A04.10.002                                        </t>
  </si>
  <si>
    <t xml:space="preserve">Эхокардиография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</si>
  <si>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A04.10.002.001                                    </t>
  </si>
  <si>
    <t xml:space="preserve">Эхокардиография чреспищеводная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</si>
  <si>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A04.10.002.004                                    </t>
  </si>
  <si>
    <t xml:space="preserve">Эхокардиография с физической нагрузкой                                                                                                                                                                                                                    </t>
  </si>
  <si>
    <t xml:space="preserve">A04.11.001                                        </t>
  </si>
  <si>
    <t xml:space="preserve">Ультразвуковое исследование средостения                                                                                                                                                                                                                   </t>
  </si>
  <si>
    <t xml:space="preserve">A04.12.001                                        </t>
  </si>
  <si>
    <t xml:space="preserve">Ультразвуковая допплерография артерий верхних конечностей                                                                                                                                                                                                 </t>
  </si>
  <si>
    <t xml:space="preserve">A04.12.001.001                                    </t>
  </si>
  <si>
    <t xml:space="preserve">Ультразвуковая допплерография артерий нижних конечностей                                                                                                                                                                                                  </t>
  </si>
  <si>
    <t xml:space="preserve">A04.12.001.002                                    </t>
  </si>
  <si>
    <t xml:space="preserve">Дуплексное сканирование артерий почек                                                                                                                                                                                                                     </t>
  </si>
  <si>
    <t xml:space="preserve">A04.12.001.003                                    </t>
  </si>
  <si>
    <t xml:space="preserve">Ультразвуковая допплерография с медикаментозной пробой                                                                                                                                                                                                    </t>
  </si>
  <si>
    <t xml:space="preserve">A04.12.001.004                                    </t>
  </si>
  <si>
    <t xml:space="preserve">Ультразвуковая допплеграфия артерий методом мониторирования                                                                                                                                                                                               </t>
  </si>
  <si>
    <t xml:space="preserve">A04.12.001.006                                    </t>
  </si>
  <si>
    <t xml:space="preserve">Ультразвуковая допплерография транскраниальная артерий методом мониторирования                                                                                                                                                                            </t>
  </si>
  <si>
    <t xml:space="preserve">A04.12.001.007                                    </t>
  </si>
  <si>
    <t xml:space="preserve">Ультразвуковая допплерография транскраниальная артерий методом мониторирования методом микроэмболодетекции                                                                                                                                                </t>
  </si>
  <si>
    <t xml:space="preserve">A04.12.002                                        </t>
  </si>
  <si>
    <t xml:space="preserve">Ультразвуковая допплерография сосудов (артерий и вен) верхних конечностей                                                                                                                                                                                 </t>
  </si>
  <si>
    <t xml:space="preserve">A04.12.002.001                                    </t>
  </si>
  <si>
    <t xml:space="preserve">Ультразвуковая допплерография сосудов (артерий и вен) нижних конечностей                                                                                                                                                                                  </t>
  </si>
  <si>
    <t xml:space="preserve">A04.12.002.002                                    </t>
  </si>
  <si>
    <t xml:space="preserve">Ультразвуковая допплерография вен нижних конечностей                                                                                                                                                                                                      </t>
  </si>
  <si>
    <t xml:space="preserve">A04.12.002.003                                    </t>
  </si>
  <si>
    <t xml:space="preserve">Ультразвуковая допплерография вен верхних конечностей                                                                                                                                                                                                     </t>
  </si>
  <si>
    <t xml:space="preserve">A04.12.003                                        </t>
  </si>
  <si>
    <t xml:space="preserve">Дуплексное сканирование аорты                                                                                                                                                                                                                             </t>
  </si>
  <si>
    <t xml:space="preserve">A04.12.003.001                                    </t>
  </si>
  <si>
    <t xml:space="preserve">Дуплексное сканирование брюшной аорты и ее висцеральных ветвей                                                                                                                                                                                            </t>
  </si>
  <si>
    <t xml:space="preserve">A04.12.003.002                                    </t>
  </si>
  <si>
    <t xml:space="preserve">Дуплексное сканирование брюшного отдела аорты, подвздошных и общих бедренных артерий                                                                                                                                                                      </t>
  </si>
  <si>
    <t xml:space="preserve">A04.12.004                                        </t>
  </si>
  <si>
    <t xml:space="preserve">Внутрисосудистое ультразвуковое исследование сосудистой стенки                                                                                                                                                                                            </t>
  </si>
  <si>
    <t xml:space="preserve">A04.12.005                                        </t>
  </si>
  <si>
    <t xml:space="preserve">Дуплексное сканирование сосудов (артерий и вен) верхних конечностей                                                                                                                                                                                       </t>
  </si>
  <si>
    <t xml:space="preserve">A04.12.005.002                                    </t>
  </si>
  <si>
    <t xml:space="preserve">Дуплексное сканирование артерий верхних конечностей                                                                                                                                                                                                       </t>
  </si>
  <si>
    <t xml:space="preserve">A04.12.005.003                                    </t>
  </si>
  <si>
    <t xml:space="preserve">Дуплексное сканирование брахиоцефальных артерий с цветным допплеровским картированием кровотока                                                                                                                                                           </t>
  </si>
  <si>
    <t xml:space="preserve">A04.12.005.004                                    </t>
  </si>
  <si>
    <t xml:space="preserve">Дуплексное сканирование вен верхних конечностей                                                                                                                                                                                                           </t>
  </si>
  <si>
    <t xml:space="preserve">A04.12.005.005                                    </t>
  </si>
  <si>
    <t xml:space="preserve">Дуплексное сканирование экстракраниальных отделов брахиоцефальных артерий                                                                                                                                                                                 </t>
  </si>
  <si>
    <t xml:space="preserve">A04.12.005.006                                    </t>
  </si>
  <si>
    <t xml:space="preserve">Дуплексное интракраниальных отделов брахиоцефальных артерий                                                                                                                                                                                               </t>
  </si>
  <si>
    <t xml:space="preserve">A04.12.006                                        </t>
  </si>
  <si>
    <t xml:space="preserve">Дуплексное сканирование сосудов (артерий и вен) нижних конечностей                                                                                                                                                                                        </t>
  </si>
  <si>
    <t xml:space="preserve">A04.12.006.001                                    </t>
  </si>
  <si>
    <t xml:space="preserve">Дуплексное сканирование артерий нижних конечностей                                                                                                                                                                                                        </t>
  </si>
  <si>
    <t xml:space="preserve">A04.12.006.002                                    </t>
  </si>
  <si>
    <t xml:space="preserve">Дуплексное сканирование вен нижних конечностей                                                                                                                                                                                                            </t>
  </si>
  <si>
    <t xml:space="preserve">A04.12.007                                        </t>
  </si>
  <si>
    <t xml:space="preserve">Ультразвуковая допплерография сосудов глаза                                                                                                                                                                                                               </t>
  </si>
  <si>
    <t xml:space="preserve">A04.12.008                                        </t>
  </si>
  <si>
    <t xml:space="preserve">Дуплексное сканирование сосудов мошонки и полового члена                                                                                                                                                                                                  </t>
  </si>
  <si>
    <t xml:space="preserve">A04.12.011                                        </t>
  </si>
  <si>
    <t xml:space="preserve">Дуплексное сканирование сосудов поджелудочной железы                                                                                                                                                                                                      </t>
  </si>
  <si>
    <t xml:space="preserve">A04.12.012                                        </t>
  </si>
  <si>
    <t xml:space="preserve">Дуплексное сканирование сосудов печени                                                                                                                                                                                                                    </t>
  </si>
  <si>
    <t xml:space="preserve">A04.12.014                                        </t>
  </si>
  <si>
    <t xml:space="preserve">Дуплексное сканирование сосудов гепатобиллиарной зоны                                                                                                                                                                                                     </t>
  </si>
  <si>
    <t xml:space="preserve">A04.12.015                                        </t>
  </si>
  <si>
    <t xml:space="preserve">Триплексное сканирование вен                                                                                                                                                                                                                              </t>
  </si>
  <si>
    <t xml:space="preserve">A04.12.015.001                                    </t>
  </si>
  <si>
    <t xml:space="preserve">Триплексное сканирование нижней полой вены, подвздошных вен и вен нижних конечностей (комплексное)                                                                                                                                                        </t>
  </si>
  <si>
    <t xml:space="preserve">A04.12.017                                        </t>
  </si>
  <si>
    <t xml:space="preserve">Дуплексное сканирование сосудов щитовидной железы                                                                                                                                                                                                         </t>
  </si>
  <si>
    <t xml:space="preserve">A04.12.018                                        </t>
  </si>
  <si>
    <t xml:space="preserve">Дуплексное сканирование транскраниальное артерий и вен                                                                                                                                                                                                    </t>
  </si>
  <si>
    <t xml:space="preserve">A04.12.021                                        </t>
  </si>
  <si>
    <t xml:space="preserve">Дуплексное сканирование сосудов селезенки                                                                                                                                                                                                                 </t>
  </si>
  <si>
    <t xml:space="preserve">A04.12.022                                        </t>
  </si>
  <si>
    <t xml:space="preserve">Дуплексное сканирование сосудов малого таза                                                                                                                                                                                                               </t>
  </si>
  <si>
    <t xml:space="preserve">A04.12.023                                        </t>
  </si>
  <si>
    <t xml:space="preserve">Дуплексное сканирование нижней полой и почечных вен                                                                                                                                                                                                       </t>
  </si>
  <si>
    <t xml:space="preserve">A04.12.024                                        </t>
  </si>
  <si>
    <t xml:space="preserve">Ультразвуковая допплерография маточно-плацентарного кровотока                                                                                                                                                                                             </t>
  </si>
  <si>
    <t xml:space="preserve">A04.12.025                                        </t>
  </si>
  <si>
    <t xml:space="preserve">Ультразвуковая допплерография сосудов брыжейки                                                                                                                                                                                                            </t>
  </si>
  <si>
    <t xml:space="preserve">A04.12.026                                        </t>
  </si>
  <si>
    <t xml:space="preserve">Дуплексное сканирование нижней полой вены и вен портальной системы                                                                                                                                                                                        </t>
  </si>
  <si>
    <t xml:space="preserve">A04.23.001                                        </t>
  </si>
  <si>
    <t xml:space="preserve">Нейросонография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</si>
  <si>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A04.23.001.001                                    </t>
  </si>
  <si>
    <t xml:space="preserve">Ультразвуковое исследование головного мозга                                                                                                                                                                                                               </t>
  </si>
  <si>
    <t xml:space="preserve">A04.23.002                                        </t>
  </si>
  <si>
    <t xml:space="preserve">Эхоэнцефалография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</si>
  <si>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A04.30.002                                        </t>
  </si>
  <si>
    <t xml:space="preserve">Дуплексное сканирование сердца и сосудов плода                                                                                                                                                                                                            </t>
  </si>
  <si>
    <t xml:space="preserve">A04.30.008                                        </t>
  </si>
  <si>
    <t xml:space="preserve">Ультразвуковое исследование в режиме 3D                                                                                                                                                                                                                   </t>
  </si>
  <si>
    <t xml:space="preserve">Эндоскопические исследования                                                                        </t>
  </si>
  <si>
    <t xml:space="preserve">A03.08.003                                        </t>
  </si>
  <si>
    <t xml:space="preserve">Эзофагоскопия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</si>
  <si>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A03.09.001                                        </t>
  </si>
  <si>
    <t xml:space="preserve">Бронхоскопия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</si>
  <si>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A03.09.002                                        </t>
  </si>
  <si>
    <t xml:space="preserve">Трахеоскопия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</si>
  <si>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A03.09.003                                        </t>
  </si>
  <si>
    <t xml:space="preserve">Трахеобронхоскопия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</si>
  <si>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A03.16.001                                        </t>
  </si>
  <si>
    <t xml:space="preserve">Эзофагогастродуоденоскопия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</si>
  <si>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A03.16.003                                        </t>
  </si>
  <si>
    <t xml:space="preserve">Эзофагогастроскопия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</si>
  <si>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A03.18.001                                        </t>
  </si>
  <si>
    <t xml:space="preserve">Колоноскопия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</si>
  <si>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A03.19.002                                        </t>
  </si>
  <si>
    <t xml:space="preserve">Ректороманоскопия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</si>
  <si>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A03.19.003                                        </t>
  </si>
  <si>
    <t xml:space="preserve">Сигмоскопия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</si>
  <si>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A03.19.004                                        </t>
  </si>
  <si>
    <t xml:space="preserve">Ректосигмоидоскопия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</si>
  <si>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B01.003.004.009                                   </t>
  </si>
  <si>
    <t xml:space="preserve">Тотальная внутривенная анестезия при проведении эндоскопического диагностического исследования у взрослых (эзофагогастродуоденоскопия)                                                                                                                    </t>
  </si>
  <si>
    <t xml:space="preserve">Гистология при ЗНО                                                                                  </t>
  </si>
  <si>
    <t xml:space="preserve">A08.06.002.001                                    </t>
  </si>
  <si>
    <t xml:space="preserve">Патолого-анатомическое исследование биопсийного (операционного) материала лимфоузла с применением иммуногистохимических методов                                                                                                                           </t>
  </si>
  <si>
    <t xml:space="preserve">A08.08.001.001                                    </t>
  </si>
  <si>
    <t xml:space="preserve">Патолого-анатомическое исследование биопсийного (операционного) материала тканей верхних дыхательных путей с применением гистобактериоскопических методов                                                                                                 </t>
  </si>
  <si>
    <t xml:space="preserve">A08.09.001.002                                    </t>
  </si>
  <si>
    <t xml:space="preserve">Патолого-анатомическое исследование биопсийного (операционного) материала тканей трахеи и бронхов с применением иммуногистохимических методов                                                                                                             </t>
  </si>
  <si>
    <t xml:space="preserve">A08.14.004.001                                    </t>
  </si>
  <si>
    <t xml:space="preserve">Патолого-анатомическое исследование биоптата печени с применением иммуногистохимических методов                                                                                                                                                           </t>
  </si>
  <si>
    <t xml:space="preserve">A08.16.002.002                                    </t>
  </si>
  <si>
    <t xml:space="preserve">Патолого-анатомическое исследование биопсийного (операционного) материала желудка с применением иммуногистохимических методов                                                                                                                             </t>
  </si>
  <si>
    <t xml:space="preserve">A08.18.001.002                                    </t>
  </si>
  <si>
    <t xml:space="preserve">Патолого-анатомическое исследование биопсийного (операционного) материала толстой кишки с применением иммуногистохимических методов                                                                                                                       </t>
  </si>
  <si>
    <t xml:space="preserve">A08.20.003.002                                    </t>
  </si>
  <si>
    <t xml:space="preserve">Патолого-анатомическое исследование биопсийного (операционного) материала матки с применением иммуногистохимических методов                                                                                                                               </t>
  </si>
  <si>
    <t xml:space="preserve">A08.20.005.002                                    </t>
  </si>
  <si>
    <t xml:space="preserve">Патолого-анатомическое исследование биопсийного (операционного) материала яичника с применением иммуногистохимических методов                                                                                                                             </t>
  </si>
  <si>
    <t xml:space="preserve">A08.20.009.002                                    </t>
  </si>
  <si>
    <t xml:space="preserve">Патолого-анатомическое исследование биопсийного (операционного) материала молочной железы с применением иммуногистохимических методов                                                                                                                     </t>
  </si>
  <si>
    <t xml:space="preserve">A08.21.001.002                                    </t>
  </si>
  <si>
    <t xml:space="preserve">Патолого-анатомическое исследование биопсийного (операционного) материала предстательной железы с применением иммуногистохимических методов                                                                                                               </t>
  </si>
  <si>
    <t xml:space="preserve">A08.21.002.002                                    </t>
  </si>
  <si>
    <t xml:space="preserve">Патолого-анатомическое исследование биопсийного (операционного) материала яичка, семенного канатика и придатков с применением иммуногистохимических методов                                                                                               </t>
  </si>
  <si>
    <t xml:space="preserve">A08.22.003.001                                    </t>
  </si>
  <si>
    <t xml:space="preserve">Патолого-анатомическое исследование биопсийного (операционного) материала тканей щитовидной железы с применением иммуногистохимических методов                                                                                                            </t>
  </si>
  <si>
    <t xml:space="preserve">A08.28.005.002                                    </t>
  </si>
  <si>
    <t xml:space="preserve">Патолого-анатомическое исследование биопсийного (операционного) материала почки с применением иммуногистохимических методов                                                                                                                               </t>
  </si>
  <si>
    <t xml:space="preserve">A08.30.013.001                                    </t>
  </si>
  <si>
    <t xml:space="preserve">Патолого-анатомическое исследование белка к рецепторам HER2/neu с применением иммуногистохимических методов                                                                                                                                               </t>
  </si>
  <si>
    <t xml:space="preserve">A08.30.046.001                                    </t>
  </si>
  <si>
    <t xml:space="preserve">Патолого-анатомическое исследование биопсийного (операционного) материала первой категории сложности                                                                                                                                                      </t>
  </si>
  <si>
    <t xml:space="preserve">A08.30.046.002                                    </t>
  </si>
  <si>
    <t xml:space="preserve">Патолого-анатомическое исследование биопсийного (операционного) материала второй категории сложности                                                                                                                                                      </t>
  </si>
  <si>
    <t xml:space="preserve">A08.30.046.003                                    </t>
  </si>
  <si>
    <t xml:space="preserve">Патолого-анатомическое исследование биопсийного (операционного) материала третьей категории сложности                                                                                                                                                     </t>
  </si>
  <si>
    <t xml:space="preserve">A08.30.046.004                                    </t>
  </si>
  <si>
    <t xml:space="preserve">Патолого-анатомическое исследование биопсийного (операционного) материала четвертой категории сложности                                                                                                                                                   </t>
  </si>
  <si>
    <t xml:space="preserve">A08.30.046.005                                    </t>
  </si>
  <si>
    <t xml:space="preserve">Патолого-анатомическое исследование биопсийного (операционного) материала пятой категории сложности                                                                                                                                                       </t>
  </si>
  <si>
    <t xml:space="preserve">ПЭТ-КТ                                                                                              </t>
  </si>
  <si>
    <t xml:space="preserve">A07.30.043                                        </t>
  </si>
  <si>
    <t xml:space="preserve">Позитронная эмиссионная томография, совмещенная с компьютерной томографией с туморотропными РФП                                                                                                                                                           </t>
  </si>
  <si>
    <t xml:space="preserve">Исследование на коронавирус                                                                         </t>
  </si>
  <si>
    <t xml:space="preserve">A26.08.027.001                                    </t>
  </si>
  <si>
    <t xml:space="preserve">Определение РНК коронавирусов TOPC (SARS-CoV-2) COVID-19 в мазках со слизистой оболочки носоглотки методом ПЦР (с учетом стоимости тест-системы)                                                                                                          </t>
  </si>
  <si>
    <t xml:space="preserve">A26.08.046.001                                    </t>
  </si>
  <si>
    <t xml:space="preserve">Определение РНК коронавирусов TOPC (SARS-CoV-2) COVID-19 в мазках со слизистой оболочки ротоглотки методом ПЦР  (с учетом стоимости тест-системы)                                                                                                         </t>
  </si>
  <si>
    <t xml:space="preserve">МОРФОЛОГИЧЕСКОЕ ИССЛЕДОВАНИЕ ТКАНЕЙ                                                                 </t>
  </si>
  <si>
    <t xml:space="preserve">A08.20.017.002                                    </t>
  </si>
  <si>
    <t xml:space="preserve">Жидкостное цитологическое исследование микропрепарата шейки матки                                                                                                                                                                                         </t>
  </si>
  <si>
    <t xml:space="preserve">A26.20.009                                        </t>
  </si>
  <si>
    <t xml:space="preserve">Молекулярно-биологическое исследование отделяемого из цервикального канала на вирус папилломы человека (Papilloma virus)                                                                                                                                  </t>
  </si>
  <si>
    <t xml:space="preserve">МГИ                                                                                                 </t>
  </si>
  <si>
    <t xml:space="preserve">A27.05.040                                        </t>
  </si>
  <si>
    <t xml:space="preserve">Молекулярно-генетическое исследование мутаций в генах BRCA1 и BRCA2 в крови                                                                                                                                                                               </t>
  </si>
  <si>
    <t xml:space="preserve">A27.05.062                                        </t>
  </si>
  <si>
    <t xml:space="preserve">Молекулярно-генетическое исследование мутаций в гене EGFR в крови методом ПЦР                                                                                                                                                                             </t>
  </si>
  <si>
    <t>Сводная по типам исследований</t>
  </si>
  <si>
    <t>дерматовенерологии</t>
  </si>
  <si>
    <t>(ДН) Прочие</t>
  </si>
  <si>
    <t>кардиологии</t>
  </si>
  <si>
    <t>(ДН) БСК</t>
  </si>
  <si>
    <t>неврологии</t>
  </si>
  <si>
    <t>общей врачебной практике (семейной медицине)</t>
  </si>
  <si>
    <t>(ДН) САХАРНЫЙ ДИАБЕТ</t>
  </si>
  <si>
    <t>онкологии</t>
  </si>
  <si>
    <t>(ДН) ОНКОЛОГИЧЕСКИЕ ЗАБОЛЕВАНИЯ</t>
  </si>
  <si>
    <t>оториноларингологии (за исключением кохлеарной имплантации)</t>
  </si>
  <si>
    <t>офтальмологии</t>
  </si>
  <si>
    <t>педиатрии</t>
  </si>
  <si>
    <t>терапии</t>
  </si>
  <si>
    <t>урологии</t>
  </si>
  <si>
    <t>хирургии</t>
  </si>
  <si>
    <t>эндокринологии</t>
  </si>
  <si>
    <t>школа сахарного диабета (1 тип)</t>
  </si>
  <si>
    <t>школа сахарного диабета (2 тип)</t>
  </si>
  <si>
    <t>школа сахарного диабета (дети)</t>
  </si>
  <si>
    <t>школа ХНИЗ иные</t>
  </si>
  <si>
    <t xml:space="preserve">Диспансеризация взрослого населения                                   </t>
  </si>
  <si>
    <t xml:space="preserve">Диспансеризация взрослого населения репродуктивного возраста I этап   </t>
  </si>
  <si>
    <t xml:space="preserve">Диспансеризация детей-сирот                                           </t>
  </si>
  <si>
    <t xml:space="preserve">Диспансеризация усыновленных детей                                    </t>
  </si>
  <si>
    <t xml:space="preserve">Первый этап углубленной ДД                                            </t>
  </si>
  <si>
    <t xml:space="preserve">Профилактический мед осмотр взрослых                                  </t>
  </si>
  <si>
    <t xml:space="preserve">Профилактический мед осмотр несовершеннолетних                        </t>
  </si>
  <si>
    <t>Приложение №1 к Протоколу заседания Комиссии по разработке ТП ОМС №13 от 28.08.2025</t>
  </si>
  <si>
    <t>с 01.08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</si>
</sst>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[$-419]General"/>
    <numFmt numFmtId="166" formatCode="#,##0.00&quot; &quot;[$руб.-419];[Red]&quot;-&quot;#,##0.00&quot; &quot;[$руб.-419]"/>
  </numFmts>
  <fonts count="39">
    <font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i/>
      <sz val="16"/>
      <color theme="1"/>
      <name val="Arial"/>
      <family val="2"/>
      <charset val="204"/>
    </font>
    <font>
      <b/>
      <i/>
      <u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2"/>
      <color theme="1"/>
      <name val="Times New Roman"/>
      <family val="2"/>
      <charset val="204"/>
    </font>
    <font>
      <sz val="13.5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i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u/>
      <sz val="12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u/>
      <sz val="12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theme="1"/>
      <name val="Times New Roman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7">
    <xf numFmtId="0" fontId="0" fillId="0" borderId="0"/>
    <xf numFmtId="165" fontId="8" fillId="0" borderId="0"/>
    <xf numFmtId="0" fontId="9" fillId="0" borderId="0">
      <alignment horizontal="center"/>
    </xf>
    <xf numFmtId="0" fontId="9" fillId="0" borderId="0">
      <alignment horizontal="center" textRotation="90"/>
    </xf>
    <xf numFmtId="0" fontId="10" fillId="0" borderId="0"/>
    <xf numFmtId="166" fontId="10" fillId="0" borderId="0"/>
    <xf numFmtId="0" fontId="2" fillId="0" borderId="0"/>
    <xf numFmtId="0" fontId="11" fillId="0" borderId="0"/>
    <xf numFmtId="0" fontId="7" fillId="0" borderId="0"/>
    <xf numFmtId="0" fontId="12" fillId="0" borderId="0"/>
    <xf numFmtId="0" fontId="7" fillId="0" borderId="0"/>
    <xf numFmtId="0" fontId="7" fillId="0" borderId="0"/>
    <xf numFmtId="0" fontId="35" fillId="0" borderId="0"/>
    <xf numFmtId="0" fontId="34" fillId="0" borderId="0"/>
    <xf numFmtId="0" fontId="35" fillId="0" borderId="0"/>
    <xf numFmtId="164" fontId="35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241">
    <xf numFmtId="0" fontId="0" fillId="0" borderId="0" xfId="0"/>
    <xf numFmtId="0" fontId="0" fillId="0" borderId="0" xfId="0" applyFill="1"/>
    <xf numFmtId="0" fontId="13" fillId="0" borderId="0" xfId="0" applyFont="1"/>
    <xf numFmtId="0" fontId="1" fillId="0" borderId="1" xfId="0" applyFont="1" applyFill="1" applyBorder="1"/>
    <xf numFmtId="0" fontId="1" fillId="0" borderId="2" xfId="0" applyFont="1" applyFill="1" applyBorder="1"/>
    <xf numFmtId="0" fontId="1" fillId="0" borderId="2" xfId="0" applyFont="1" applyFill="1" applyBorder="1" applyProtection="1"/>
    <xf numFmtId="0" fontId="1" fillId="0" borderId="3" xfId="0" applyFont="1" applyFill="1" applyBorder="1"/>
    <xf numFmtId="0" fontId="14" fillId="0" borderId="14" xfId="0" applyFont="1" applyFill="1" applyBorder="1" applyAlignment="1">
      <alignment textRotation="90" wrapText="1"/>
    </xf>
    <xf numFmtId="0" fontId="14" fillId="0" borderId="5" xfId="0" applyFont="1" applyBorder="1" applyAlignment="1">
      <alignment horizontal="center"/>
    </xf>
    <xf numFmtId="0" fontId="14" fillId="0" borderId="5" xfId="0" applyFont="1" applyFill="1" applyBorder="1" applyAlignment="1">
      <alignment horizontal="center"/>
    </xf>
    <xf numFmtId="0" fontId="1" fillId="4" borderId="8" xfId="0" applyFont="1" applyFill="1" applyBorder="1" applyProtection="1">
      <protection locked="0"/>
    </xf>
    <xf numFmtId="0" fontId="5" fillId="5" borderId="1" xfId="0" applyFont="1" applyFill="1" applyBorder="1" applyProtection="1"/>
    <xf numFmtId="0" fontId="4" fillId="0" borderId="1" xfId="0" applyFont="1" applyFill="1" applyBorder="1" applyProtection="1"/>
    <xf numFmtId="0" fontId="4" fillId="0" borderId="18" xfId="0" applyFont="1" applyFill="1" applyBorder="1" applyProtection="1"/>
    <xf numFmtId="0" fontId="4" fillId="0" borderId="8" xfId="0" applyFont="1" applyFill="1" applyBorder="1" applyProtection="1"/>
    <xf numFmtId="0" fontId="4" fillId="5" borderId="2" xfId="0" applyFont="1" applyFill="1" applyBorder="1" applyProtection="1"/>
    <xf numFmtId="0" fontId="5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4" fillId="0" borderId="12" xfId="0" applyFont="1" applyFill="1" applyBorder="1" applyProtection="1"/>
    <xf numFmtId="0" fontId="4" fillId="5" borderId="3" xfId="0" applyFont="1" applyFill="1" applyBorder="1" applyProtection="1"/>
    <xf numFmtId="0" fontId="4" fillId="0" borderId="21" xfId="0" applyFont="1" applyFill="1" applyBorder="1" applyProtection="1"/>
    <xf numFmtId="0" fontId="4" fillId="5" borderId="5" xfId="0" applyFont="1" applyFill="1" applyBorder="1" applyProtection="1"/>
    <xf numFmtId="0" fontId="22" fillId="0" borderId="0" xfId="0" applyFont="1"/>
    <xf numFmtId="0" fontId="18" fillId="0" borderId="0" xfId="0" applyFont="1" applyAlignment="1">
      <alignment wrapText="1"/>
    </xf>
    <xf numFmtId="0" fontId="23" fillId="0" borderId="0" xfId="0" applyFont="1" applyFill="1" applyBorder="1" applyAlignment="1" applyProtection="1">
      <protection locked="0"/>
    </xf>
    <xf numFmtId="0" fontId="22" fillId="0" borderId="0" xfId="0" applyFont="1" applyAlignment="1">
      <alignment horizontal="left"/>
    </xf>
    <xf numFmtId="0" fontId="22" fillId="0" borderId="0" xfId="0" applyFont="1" applyFill="1" applyAlignment="1">
      <alignment horizontal="left"/>
    </xf>
    <xf numFmtId="0" fontId="22" fillId="0" borderId="0" xfId="0" applyFont="1" applyFill="1"/>
    <xf numFmtId="0" fontId="20" fillId="0" borderId="0" xfId="0" applyFont="1" applyProtection="1"/>
    <xf numFmtId="0" fontId="21" fillId="0" borderId="22" xfId="0" applyFont="1" applyBorder="1" applyAlignment="1" applyProtection="1">
      <alignment horizontal="center"/>
    </xf>
    <xf numFmtId="0" fontId="21" fillId="0" borderId="5" xfId="0" applyFont="1" applyBorder="1" applyAlignment="1" applyProtection="1">
      <alignment horizontal="center"/>
    </xf>
    <xf numFmtId="0" fontId="21" fillId="5" borderId="5" xfId="0" applyFont="1" applyFill="1" applyBorder="1" applyAlignment="1" applyProtection="1">
      <alignment horizontal="center"/>
    </xf>
    <xf numFmtId="0" fontId="21" fillId="0" borderId="5" xfId="0" applyFont="1" applyFill="1" applyBorder="1" applyAlignment="1" applyProtection="1">
      <alignment horizontal="center"/>
    </xf>
    <xf numFmtId="0" fontId="21" fillId="0" borderId="6" xfId="0" applyFont="1" applyFill="1" applyBorder="1" applyAlignment="1" applyProtection="1">
      <alignment horizontal="center"/>
    </xf>
    <xf numFmtId="0" fontId="21" fillId="0" borderId="4" xfId="0" applyFont="1" applyFill="1" applyBorder="1" applyAlignment="1" applyProtection="1">
      <alignment horizontal="center"/>
    </xf>
    <xf numFmtId="0" fontId="21" fillId="0" borderId="6" xfId="0" applyFont="1" applyBorder="1" applyAlignment="1" applyProtection="1">
      <alignment horizontal="center"/>
    </xf>
    <xf numFmtId="0" fontId="20" fillId="0" borderId="0" xfId="0" applyFont="1" applyAlignment="1" applyProtection="1">
      <alignment horizontal="center"/>
    </xf>
    <xf numFmtId="0" fontId="0" fillId="0" borderId="0" xfId="0" applyProtection="1"/>
    <xf numFmtId="0" fontId="24" fillId="0" borderId="22" xfId="0" applyFont="1" applyBorder="1" applyProtection="1"/>
    <xf numFmtId="0" fontId="4" fillId="0" borderId="3" xfId="0" applyFont="1" applyFill="1" applyBorder="1" applyProtection="1"/>
    <xf numFmtId="0" fontId="18" fillId="0" borderId="0" xfId="0" applyFont="1" applyAlignment="1">
      <alignment horizontal="center" wrapText="1"/>
    </xf>
    <xf numFmtId="0" fontId="4" fillId="0" borderId="9" xfId="0" applyFont="1" applyFill="1" applyBorder="1" applyProtection="1"/>
    <xf numFmtId="0" fontId="21" fillId="0" borderId="15" xfId="0" applyFont="1" applyFill="1" applyBorder="1" applyAlignment="1" applyProtection="1">
      <alignment horizontal="center"/>
    </xf>
    <xf numFmtId="0" fontId="21" fillId="0" borderId="16" xfId="0" applyFont="1" applyFill="1" applyBorder="1" applyAlignment="1" applyProtection="1">
      <alignment horizontal="center"/>
    </xf>
    <xf numFmtId="0" fontId="21" fillId="5" borderId="16" xfId="0" applyFont="1" applyFill="1" applyBorder="1" applyAlignment="1" applyProtection="1">
      <alignment horizontal="center"/>
    </xf>
    <xf numFmtId="0" fontId="14" fillId="0" borderId="4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4" fillId="0" borderId="31" xfId="0" applyFont="1" applyFill="1" applyBorder="1" applyAlignment="1">
      <alignment textRotation="90" wrapText="1"/>
    </xf>
    <xf numFmtId="0" fontId="21" fillId="0" borderId="14" xfId="0" applyFont="1" applyFill="1" applyBorder="1" applyAlignment="1" applyProtection="1">
      <alignment textRotation="90" wrapText="1"/>
    </xf>
    <xf numFmtId="0" fontId="21" fillId="0" borderId="32" xfId="0" applyFont="1" applyFill="1" applyBorder="1" applyAlignment="1" applyProtection="1">
      <alignment horizontal="center"/>
    </xf>
    <xf numFmtId="0" fontId="4" fillId="0" borderId="25" xfId="0" applyFont="1" applyFill="1" applyBorder="1" applyAlignment="1" applyProtection="1">
      <alignment horizontal="justify" vertical="top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1" fillId="0" borderId="10" xfId="0" applyFont="1" applyFill="1" applyBorder="1"/>
    <xf numFmtId="0" fontId="4" fillId="0" borderId="11" xfId="0" applyFont="1" applyFill="1" applyBorder="1" applyProtection="1"/>
    <xf numFmtId="0" fontId="1" fillId="0" borderId="12" xfId="0" applyFont="1" applyFill="1" applyBorder="1"/>
    <xf numFmtId="0" fontId="1" fillId="0" borderId="21" xfId="0" applyFont="1" applyFill="1" applyBorder="1"/>
    <xf numFmtId="0" fontId="1" fillId="4" borderId="21" xfId="0" applyFont="1" applyFill="1" applyBorder="1" applyProtection="1">
      <protection locked="0"/>
    </xf>
    <xf numFmtId="0" fontId="4" fillId="0" borderId="20" xfId="0" applyFont="1" applyFill="1" applyBorder="1" applyProtection="1"/>
    <xf numFmtId="0" fontId="4" fillId="0" borderId="13" xfId="0" applyFont="1" applyFill="1" applyBorder="1" applyProtection="1"/>
    <xf numFmtId="0" fontId="1" fillId="0" borderId="4" xfId="0" applyFont="1" applyBorder="1"/>
    <xf numFmtId="0" fontId="25" fillId="0" borderId="24" xfId="0" applyFont="1" applyBorder="1" applyAlignment="1" applyProtection="1">
      <alignment horizontal="right" wrapText="1"/>
    </xf>
    <xf numFmtId="0" fontId="25" fillId="0" borderId="25" xfId="0" applyFont="1" applyBorder="1" applyAlignment="1" applyProtection="1">
      <alignment horizontal="right" wrapText="1"/>
    </xf>
    <xf numFmtId="0" fontId="1" fillId="4" borderId="1" xfId="0" applyFont="1" applyFill="1" applyBorder="1" applyProtection="1"/>
    <xf numFmtId="0" fontId="0" fillId="0" borderId="0" xfId="0" applyFill="1" applyBorder="1" applyProtection="1"/>
    <xf numFmtId="0" fontId="24" fillId="0" borderId="7" xfId="0" applyFont="1" applyBorder="1" applyProtection="1"/>
    <xf numFmtId="0" fontId="20" fillId="0" borderId="3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6" xfId="0" applyFill="1" applyBorder="1" applyAlignment="1">
      <alignment horizontal="center" vertical="center"/>
    </xf>
    <xf numFmtId="0" fontId="13" fillId="0" borderId="26" xfId="0" applyFont="1" applyBorder="1" applyAlignment="1">
      <alignment horizontal="center"/>
    </xf>
    <xf numFmtId="0" fontId="0" fillId="0" borderId="0" xfId="0" applyBorder="1"/>
    <xf numFmtId="0" fontId="21" fillId="5" borderId="1" xfId="0" applyFont="1" applyFill="1" applyBorder="1" applyProtection="1"/>
    <xf numFmtId="0" fontId="21" fillId="5" borderId="18" xfId="0" applyFont="1" applyFill="1" applyBorder="1" applyProtection="1"/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21" fillId="5" borderId="3" xfId="0" applyFont="1" applyFill="1" applyBorder="1" applyProtection="1"/>
    <xf numFmtId="0" fontId="21" fillId="5" borderId="20" xfId="0" applyFont="1" applyFill="1" applyBorder="1" applyProtection="1"/>
    <xf numFmtId="0" fontId="13" fillId="0" borderId="26" xfId="0" applyFont="1" applyBorder="1" applyAlignment="1">
      <alignment horizontal="left"/>
    </xf>
    <xf numFmtId="0" fontId="4" fillId="3" borderId="23" xfId="0" applyFont="1" applyFill="1" applyBorder="1" applyAlignment="1" applyProtection="1">
      <alignment wrapText="1"/>
    </xf>
    <xf numFmtId="0" fontId="4" fillId="3" borderId="24" xfId="0" applyFont="1" applyFill="1" applyBorder="1" applyAlignment="1" applyProtection="1">
      <alignment horizontal="justify" vertical="top" wrapText="1"/>
    </xf>
    <xf numFmtId="0" fontId="4" fillId="3" borderId="25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wrapText="1"/>
    </xf>
    <xf numFmtId="0" fontId="21" fillId="0" borderId="24" xfId="0" applyFont="1" applyFill="1" applyBorder="1" applyAlignment="1" applyProtection="1">
      <alignment horizontal="left" vertical="center" wrapText="1"/>
    </xf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/>
    <xf numFmtId="0" fontId="15" fillId="0" borderId="0" xfId="0" applyFont="1" applyAlignment="1">
      <alignment wrapText="1"/>
    </xf>
    <xf numFmtId="0" fontId="17" fillId="0" borderId="0" xfId="0" applyFont="1" applyAlignment="1">
      <alignment wrapText="1"/>
    </xf>
    <xf numFmtId="0" fontId="28" fillId="0" borderId="0" xfId="0" applyFont="1" applyAlignment="1">
      <alignment wrapText="1"/>
    </xf>
    <xf numFmtId="0" fontId="29" fillId="2" borderId="34" xfId="0" applyFont="1" applyFill="1" applyBorder="1" applyAlignment="1" applyProtection="1">
      <alignment wrapText="1"/>
      <protection locked="0"/>
    </xf>
    <xf numFmtId="0" fontId="29" fillId="2" borderId="34" xfId="0" applyFont="1" applyFill="1" applyBorder="1" applyAlignment="1" applyProtection="1">
      <alignment horizontal="center"/>
      <protection locked="0"/>
    </xf>
    <xf numFmtId="0" fontId="28" fillId="0" borderId="0" xfId="0" applyFont="1" applyAlignment="1">
      <alignment vertical="top"/>
    </xf>
    <xf numFmtId="0" fontId="28" fillId="0" borderId="0" xfId="0" applyFont="1" applyAlignment="1">
      <alignment vertical="top" wrapText="1"/>
    </xf>
    <xf numFmtId="0" fontId="27" fillId="0" borderId="26" xfId="0" applyFont="1" applyFill="1" applyBorder="1" applyAlignment="1" applyProtection="1">
      <alignment vertical="top"/>
    </xf>
    <xf numFmtId="0" fontId="23" fillId="4" borderId="0" xfId="0" applyFont="1" applyFill="1" applyBorder="1" applyAlignment="1" applyProtection="1">
      <protection locked="0"/>
    </xf>
    <xf numFmtId="0" fontId="30" fillId="0" borderId="26" xfId="0" applyFont="1" applyFill="1" applyBorder="1" applyAlignment="1" applyProtection="1">
      <alignment vertical="top"/>
    </xf>
    <xf numFmtId="0" fontId="15" fillId="0" borderId="0" xfId="0" applyFont="1" applyBorder="1" applyAlignment="1"/>
    <xf numFmtId="0" fontId="0" fillId="0" borderId="0" xfId="0" applyAlignment="1">
      <alignment wrapText="1"/>
    </xf>
    <xf numFmtId="0" fontId="16" fillId="0" borderId="0" xfId="0" applyFont="1" applyAlignment="1">
      <alignment horizontal="center" wrapText="1"/>
    </xf>
    <xf numFmtId="0" fontId="15" fillId="0" borderId="0" xfId="0" applyFont="1" applyBorder="1" applyAlignment="1">
      <alignment horizontal="left" wrapText="1"/>
    </xf>
    <xf numFmtId="0" fontId="13" fillId="0" borderId="34" xfId="0" applyFont="1" applyBorder="1" applyAlignment="1">
      <alignment vertical="center" wrapText="1"/>
    </xf>
    <xf numFmtId="0" fontId="20" fillId="0" borderId="3" xfId="0" applyFont="1" applyBorder="1" applyAlignment="1">
      <alignment horizontal="center" vertical="center"/>
    </xf>
    <xf numFmtId="0" fontId="21" fillId="0" borderId="3" xfId="0" applyFont="1" applyBorder="1" applyAlignment="1" applyProtection="1">
      <alignment horizontal="center"/>
    </xf>
    <xf numFmtId="0" fontId="21" fillId="0" borderId="3" xfId="0" applyFont="1" applyBorder="1" applyAlignment="1" applyProtection="1">
      <alignment horizontal="center" vertical="center"/>
    </xf>
    <xf numFmtId="0" fontId="21" fillId="5" borderId="3" xfId="0" applyFont="1" applyFill="1" applyBorder="1" applyAlignment="1" applyProtection="1">
      <alignment horizontal="center" vertical="center"/>
    </xf>
    <xf numFmtId="0" fontId="21" fillId="0" borderId="3" xfId="0" applyFont="1" applyFill="1" applyBorder="1" applyAlignment="1" applyProtection="1">
      <alignment horizontal="center" vertical="center"/>
    </xf>
    <xf numFmtId="0" fontId="16" fillId="0" borderId="0" xfId="0" applyFont="1" applyAlignment="1">
      <alignment horizontal="center" wrapText="1"/>
    </xf>
    <xf numFmtId="0" fontId="37" fillId="0" borderId="2" xfId="0" applyFont="1" applyBorder="1" applyAlignment="1">
      <alignment horizontal="center" vertical="center"/>
    </xf>
    <xf numFmtId="0" fontId="19" fillId="0" borderId="0" xfId="0" applyFont="1" applyAlignment="1" applyProtection="1">
      <alignment vertical="center" wrapText="1"/>
    </xf>
    <xf numFmtId="0" fontId="29" fillId="2" borderId="0" xfId="0" applyFont="1" applyFill="1" applyBorder="1" applyAlignment="1" applyProtection="1">
      <alignment wrapText="1"/>
      <protection locked="0"/>
    </xf>
    <xf numFmtId="0" fontId="26" fillId="0" borderId="2" xfId="0" applyFont="1" applyBorder="1" applyAlignment="1" applyProtection="1">
      <alignment horizontal="center"/>
    </xf>
    <xf numFmtId="0" fontId="13" fillId="0" borderId="0" xfId="0" applyFont="1" applyBorder="1" applyAlignment="1">
      <alignment vertical="center" wrapText="1"/>
    </xf>
    <xf numFmtId="0" fontId="31" fillId="0" borderId="0" xfId="0" applyFont="1" applyAlignment="1">
      <alignment wrapText="1"/>
    </xf>
    <xf numFmtId="0" fontId="0" fillId="0" borderId="0" xfId="0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0" fillId="0" borderId="2" xfId="0" applyBorder="1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0" fillId="0" borderId="36" xfId="0" applyBorder="1" applyAlignment="1">
      <alignment horizontal="center" vertical="center"/>
    </xf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4" fillId="3" borderId="24" xfId="0" applyFont="1" applyFill="1" applyBorder="1" applyAlignment="1" applyProtection="1">
      <alignment wrapText="1"/>
    </xf>
    <xf numFmtId="0" fontId="0" fillId="0" borderId="0" xfId="0"/>
    <xf numFmtId="0" fontId="15" fillId="0" borderId="0" xfId="0" applyFont="1"/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/>
    <xf numFmtId="0" fontId="28" fillId="0" borderId="0" xfId="0" applyFont="1" applyAlignment="1">
      <alignment wrapText="1"/>
    </xf>
    <xf numFmtId="0" fontId="28" fillId="0" borderId="0" xfId="0" applyFont="1" applyAlignment="1">
      <alignment vertical="top" wrapText="1"/>
    </xf>
    <xf numFmtId="0" fontId="0" fillId="0" borderId="2" xfId="0" applyBorder="1" applyAlignment="1" applyProtection="1">
      <alignment horizontal="center" vertical="center" wrapText="1"/>
    </xf>
    <xf numFmtId="0" fontId="15" fillId="0" borderId="26" xfId="0" applyFont="1" applyBorder="1" applyAlignment="1">
      <alignment horizontal="left" wrapText="1"/>
    </xf>
    <xf numFmtId="0" fontId="16" fillId="0" borderId="0" xfId="0" applyFont="1" applyAlignment="1">
      <alignment horizontal="center" wrapText="1"/>
    </xf>
    <xf numFmtId="0" fontId="38" fillId="0" borderId="0" xfId="0" applyFont="1" applyAlignment="1">
      <alignment vertical="top"/>
    </xf>
    <xf numFmtId="0" fontId="15" fillId="0" borderId="26" xfId="0" applyFont="1" applyBorder="1" applyAlignment="1">
      <alignment horizontal="left"/>
    </xf>
    <xf numFmtId="0" fontId="18" fillId="0" borderId="0" xfId="0" applyFont="1" applyAlignment="1">
      <alignment horizontal="center" wrapText="1"/>
    </xf>
    <xf numFmtId="0" fontId="0" fillId="0" borderId="2" xfId="0" applyBorder="1" applyAlignment="1">
      <alignment wrapText="1"/>
    </xf>
    <xf numFmtId="0" fontId="18" fillId="0" borderId="0" xfId="0" applyFont="1" applyAlignment="1">
      <alignment horizontal="center" wrapText="1"/>
    </xf>
    <xf numFmtId="0" fontId="30" fillId="0" borderId="26" xfId="0" applyFont="1" applyFill="1" applyBorder="1" applyAlignment="1" applyProtection="1">
      <alignment horizontal="left" vertical="top"/>
    </xf>
    <xf numFmtId="0" fontId="21" fillId="0" borderId="3" xfId="0" applyFont="1" applyFill="1" applyBorder="1" applyAlignment="1" applyProtection="1">
      <alignment horizontal="center" textRotation="90" wrapText="1"/>
    </xf>
    <xf numFmtId="0" fontId="21" fillId="0" borderId="16" xfId="0" applyFont="1" applyFill="1" applyBorder="1" applyAlignment="1" applyProtection="1">
      <alignment horizontal="center" textRotation="90" wrapText="1"/>
    </xf>
    <xf numFmtId="0" fontId="24" fillId="0" borderId="37" xfId="0" applyFont="1" applyFill="1" applyBorder="1" applyAlignment="1" applyProtection="1">
      <alignment horizontal="center"/>
    </xf>
    <xf numFmtId="0" fontId="24" fillId="0" borderId="38" xfId="0" applyFont="1" applyFill="1" applyBorder="1" applyAlignment="1" applyProtection="1">
      <alignment horizontal="center"/>
    </xf>
    <xf numFmtId="0" fontId="21" fillId="0" borderId="27" xfId="0" applyFont="1" applyFill="1" applyBorder="1" applyAlignment="1" applyProtection="1">
      <alignment horizontal="center" textRotation="90" wrapText="1"/>
    </xf>
    <xf numFmtId="0" fontId="21" fillId="0" borderId="19" xfId="0" applyFont="1" applyFill="1" applyBorder="1" applyAlignment="1" applyProtection="1">
      <alignment horizontal="center" textRotation="90" wrapText="1"/>
    </xf>
    <xf numFmtId="0" fontId="21" fillId="0" borderId="28" xfId="0" applyFont="1" applyFill="1" applyBorder="1" applyAlignment="1" applyProtection="1">
      <alignment horizontal="center" textRotation="90" wrapText="1"/>
    </xf>
    <xf numFmtId="0" fontId="21" fillId="0" borderId="30" xfId="0" applyFont="1" applyFill="1" applyBorder="1" applyAlignment="1" applyProtection="1">
      <alignment horizontal="center" textRotation="90" wrapText="1"/>
    </xf>
    <xf numFmtId="0" fontId="21" fillId="0" borderId="2" xfId="0" applyFont="1" applyFill="1" applyBorder="1" applyAlignment="1" applyProtection="1">
      <alignment horizontal="center" textRotation="90" wrapText="1"/>
    </xf>
    <xf numFmtId="0" fontId="21" fillId="0" borderId="14" xfId="0" applyFont="1" applyFill="1" applyBorder="1" applyAlignment="1" applyProtection="1">
      <alignment horizontal="center" textRotation="90" wrapText="1"/>
    </xf>
    <xf numFmtId="0" fontId="21" fillId="0" borderId="50" xfId="0" applyFont="1" applyFill="1" applyBorder="1" applyAlignment="1" applyProtection="1">
      <alignment horizontal="center" textRotation="90" wrapText="1"/>
    </xf>
    <xf numFmtId="0" fontId="21" fillId="0" borderId="17" xfId="0" applyFont="1" applyFill="1" applyBorder="1" applyAlignment="1" applyProtection="1">
      <alignment horizontal="center" textRotation="90" wrapText="1"/>
    </xf>
    <xf numFmtId="0" fontId="21" fillId="0" borderId="2" xfId="0" applyFont="1" applyFill="1" applyBorder="1" applyAlignment="1" applyProtection="1">
      <alignment horizontal="center" wrapText="1"/>
    </xf>
    <xf numFmtId="0" fontId="24" fillId="0" borderId="22" xfId="0" applyFont="1" applyFill="1" applyBorder="1" applyAlignment="1" applyProtection="1">
      <alignment horizontal="center"/>
    </xf>
    <xf numFmtId="0" fontId="24" fillId="0" borderId="7" xfId="0" applyFont="1" applyFill="1" applyBorder="1" applyAlignment="1" applyProtection="1">
      <alignment horizontal="center"/>
    </xf>
    <xf numFmtId="0" fontId="24" fillId="0" borderId="42" xfId="0" applyFont="1" applyFill="1" applyBorder="1" applyAlignment="1" applyProtection="1">
      <alignment horizontal="center"/>
    </xf>
    <xf numFmtId="0" fontId="21" fillId="0" borderId="43" xfId="0" applyFont="1" applyFill="1" applyBorder="1" applyAlignment="1" applyProtection="1">
      <alignment horizontal="center" textRotation="90" wrapText="1"/>
    </xf>
    <xf numFmtId="0" fontId="21" fillId="0" borderId="11" xfId="0" applyFont="1" applyFill="1" applyBorder="1" applyAlignment="1" applyProtection="1">
      <alignment horizontal="center" textRotation="90" wrapText="1"/>
    </xf>
    <xf numFmtId="0" fontId="21" fillId="0" borderId="44" xfId="0" applyFont="1" applyFill="1" applyBorder="1" applyAlignment="1" applyProtection="1">
      <alignment horizontal="center" textRotation="90" wrapText="1"/>
    </xf>
    <xf numFmtId="0" fontId="14" fillId="0" borderId="29" xfId="0" applyFont="1" applyFill="1" applyBorder="1" applyAlignment="1">
      <alignment horizontal="center" wrapText="1"/>
    </xf>
    <xf numFmtId="0" fontId="14" fillId="0" borderId="30" xfId="0" applyFont="1" applyFill="1" applyBorder="1" applyAlignment="1">
      <alignment horizontal="center" wrapText="1"/>
    </xf>
    <xf numFmtId="0" fontId="14" fillId="0" borderId="10" xfId="0" applyFont="1" applyFill="1" applyBorder="1" applyAlignment="1">
      <alignment horizontal="center" wrapText="1"/>
    </xf>
    <xf numFmtId="0" fontId="14" fillId="0" borderId="2" xfId="0" applyFont="1" applyFill="1" applyBorder="1" applyAlignment="1">
      <alignment horizontal="center" wrapText="1"/>
    </xf>
    <xf numFmtId="0" fontId="26" fillId="0" borderId="41" xfId="0" applyFont="1" applyFill="1" applyBorder="1" applyAlignment="1" applyProtection="1">
      <alignment horizontal="center"/>
    </xf>
    <xf numFmtId="0" fontId="26" fillId="0" borderId="45" xfId="0" applyFont="1" applyFill="1" applyBorder="1" applyAlignment="1" applyProtection="1">
      <alignment horizontal="center"/>
    </xf>
    <xf numFmtId="0" fontId="26" fillId="0" borderId="46" xfId="0" applyFont="1" applyFill="1" applyBorder="1" applyAlignment="1" applyProtection="1">
      <alignment horizontal="center"/>
    </xf>
    <xf numFmtId="0" fontId="14" fillId="0" borderId="49" xfId="0" applyFont="1" applyFill="1" applyBorder="1" applyAlignment="1">
      <alignment horizontal="center" wrapText="1"/>
    </xf>
    <xf numFmtId="0" fontId="14" fillId="0" borderId="0" xfId="0" applyFont="1" applyFill="1" applyBorder="1" applyAlignment="1">
      <alignment horizontal="center" wrapText="1"/>
    </xf>
    <xf numFmtId="0" fontId="14" fillId="0" borderId="47" xfId="0" applyFont="1" applyFill="1" applyBorder="1" applyAlignment="1">
      <alignment horizontal="center" wrapText="1"/>
    </xf>
    <xf numFmtId="0" fontId="14" fillId="0" borderId="23" xfId="0" applyFont="1" applyFill="1" applyBorder="1" applyAlignment="1">
      <alignment horizontal="center" wrapText="1"/>
    </xf>
    <xf numFmtId="0" fontId="14" fillId="0" borderId="34" xfId="0" applyFont="1" applyFill="1" applyBorder="1" applyAlignment="1">
      <alignment horizontal="center" wrapText="1"/>
    </xf>
    <xf numFmtId="0" fontId="14" fillId="0" borderId="48" xfId="0" applyFont="1" applyFill="1" applyBorder="1" applyAlignment="1">
      <alignment horizontal="center" wrapText="1"/>
    </xf>
    <xf numFmtId="0" fontId="21" fillId="5" borderId="3" xfId="0" applyFont="1" applyFill="1" applyBorder="1" applyAlignment="1" applyProtection="1">
      <alignment horizontal="center" textRotation="90" wrapText="1"/>
    </xf>
    <xf numFmtId="0" fontId="21" fillId="5" borderId="16" xfId="0" applyFont="1" applyFill="1" applyBorder="1" applyAlignment="1" applyProtection="1">
      <alignment horizontal="center" textRotation="90" wrapText="1"/>
    </xf>
    <xf numFmtId="0" fontId="21" fillId="0" borderId="9" xfId="0" applyFont="1" applyFill="1" applyBorder="1" applyAlignment="1" applyProtection="1">
      <alignment horizontal="center" wrapText="1"/>
    </xf>
    <xf numFmtId="0" fontId="21" fillId="0" borderId="34" xfId="0" applyFont="1" applyFill="1" applyBorder="1" applyAlignment="1" applyProtection="1">
      <alignment horizontal="center" wrapText="1"/>
    </xf>
    <xf numFmtId="0" fontId="21" fillId="0" borderId="48" xfId="0" applyFont="1" applyFill="1" applyBorder="1" applyAlignment="1" applyProtection="1">
      <alignment horizontal="center" wrapText="1"/>
    </xf>
    <xf numFmtId="0" fontId="21" fillId="0" borderId="39" xfId="0" applyFont="1" applyBorder="1" applyAlignment="1" applyProtection="1">
      <alignment horizontal="center" vertical="center" wrapText="1"/>
    </xf>
    <xf numFmtId="0" fontId="21" fillId="0" borderId="36" xfId="0" applyFont="1" applyBorder="1" applyAlignment="1" applyProtection="1">
      <alignment horizontal="center" vertical="center" wrapText="1"/>
    </xf>
    <xf numFmtId="0" fontId="21" fillId="0" borderId="40" xfId="0" applyFont="1" applyBorder="1" applyAlignment="1" applyProtection="1">
      <alignment horizontal="center" vertical="center" wrapText="1"/>
    </xf>
    <xf numFmtId="0" fontId="23" fillId="4" borderId="0" xfId="0" applyFont="1" applyFill="1" applyBorder="1" applyAlignment="1" applyProtection="1">
      <alignment horizontal="center"/>
      <protection locked="0"/>
    </xf>
    <xf numFmtId="0" fontId="21" fillId="0" borderId="41" xfId="0" applyFont="1" applyBorder="1" applyAlignment="1" applyProtection="1">
      <alignment horizontal="center" wrapText="1"/>
    </xf>
    <xf numFmtId="0" fontId="21" fillId="0" borderId="24" xfId="0" applyFont="1" applyBorder="1" applyAlignment="1" applyProtection="1">
      <alignment horizontal="center" wrapText="1"/>
    </xf>
    <xf numFmtId="0" fontId="21" fillId="0" borderId="25" xfId="0" applyFont="1" applyBorder="1" applyAlignment="1" applyProtection="1">
      <alignment horizontal="center" wrapText="1"/>
    </xf>
    <xf numFmtId="0" fontId="21" fillId="5" borderId="2" xfId="0" applyFont="1" applyFill="1" applyBorder="1" applyAlignment="1" applyProtection="1">
      <alignment horizontal="center" textRotation="90" wrapText="1"/>
    </xf>
    <xf numFmtId="0" fontId="21" fillId="5" borderId="14" xfId="0" applyFont="1" applyFill="1" applyBorder="1" applyAlignment="1" applyProtection="1">
      <alignment horizontal="center" textRotation="90" wrapText="1"/>
    </xf>
    <xf numFmtId="0" fontId="21" fillId="0" borderId="30" xfId="0" applyFont="1" applyFill="1" applyBorder="1" applyAlignment="1" applyProtection="1">
      <alignment horizontal="center" wrapText="1"/>
    </xf>
    <xf numFmtId="0" fontId="21" fillId="0" borderId="0" xfId="0" applyFont="1" applyFill="1" applyBorder="1" applyAlignment="1" applyProtection="1">
      <alignment horizontal="center" wrapText="1"/>
    </xf>
    <xf numFmtId="0" fontId="21" fillId="0" borderId="47" xfId="0" applyFont="1" applyFill="1" applyBorder="1" applyAlignment="1" applyProtection="1">
      <alignment horizontal="center" wrapText="1"/>
    </xf>
    <xf numFmtId="0" fontId="31" fillId="0" borderId="0" xfId="0" applyFont="1" applyAlignment="1">
      <alignment horizontal="center" wrapText="1"/>
    </xf>
    <xf numFmtId="0" fontId="28" fillId="0" borderId="0" xfId="0" applyFont="1" applyAlignment="1">
      <alignment horizontal="left" vertical="top" wrapText="1"/>
    </xf>
    <xf numFmtId="0" fontId="29" fillId="2" borderId="0" xfId="0" applyFont="1" applyFill="1" applyBorder="1" applyAlignment="1" applyProtection="1">
      <alignment horizontal="center" wrapText="1"/>
      <protection locked="0"/>
    </xf>
    <xf numFmtId="0" fontId="21" fillId="0" borderId="2" xfId="0" applyFont="1" applyFill="1" applyBorder="1" applyAlignment="1" applyProtection="1">
      <alignment horizontal="center" vertical="center" wrapText="1"/>
    </xf>
    <xf numFmtId="0" fontId="21" fillId="0" borderId="2" xfId="0" applyFont="1" applyBorder="1" applyAlignment="1" applyProtection="1">
      <alignment horizontal="center" vertical="center" wrapText="1"/>
    </xf>
    <xf numFmtId="0" fontId="21" fillId="0" borderId="3" xfId="0" applyFont="1" applyBorder="1" applyAlignment="1" applyProtection="1">
      <alignment horizontal="center" vertical="center" wrapText="1"/>
    </xf>
    <xf numFmtId="0" fontId="21" fillId="0" borderId="21" xfId="0" applyFont="1" applyBorder="1" applyAlignment="1" applyProtection="1">
      <alignment horizontal="center" vertical="center" wrapText="1"/>
    </xf>
    <xf numFmtId="0" fontId="21" fillId="0" borderId="1" xfId="0" applyFont="1" applyBorder="1" applyAlignment="1" applyProtection="1">
      <alignment horizontal="center" vertical="center" wrapText="1"/>
    </xf>
    <xf numFmtId="0" fontId="24" fillId="0" borderId="2" xfId="0" applyFont="1" applyFill="1" applyBorder="1" applyAlignment="1" applyProtection="1">
      <alignment horizontal="center" vertical="center"/>
    </xf>
    <xf numFmtId="0" fontId="26" fillId="0" borderId="2" xfId="0" applyFont="1" applyFill="1" applyBorder="1" applyAlignment="1" applyProtection="1">
      <alignment horizontal="center" vertical="center"/>
    </xf>
    <xf numFmtId="0" fontId="21" fillId="0" borderId="2" xfId="0" applyFont="1" applyFill="1" applyBorder="1" applyAlignment="1" applyProtection="1">
      <alignment horizontal="center" vertical="center" textRotation="90" wrapText="1"/>
    </xf>
    <xf numFmtId="0" fontId="21" fillId="5" borderId="2" xfId="0" applyFont="1" applyFill="1" applyBorder="1" applyAlignment="1" applyProtection="1">
      <alignment horizontal="center" vertical="center" textRotation="90" wrapText="1"/>
    </xf>
    <xf numFmtId="0" fontId="19" fillId="0" borderId="0" xfId="0" applyFont="1" applyAlignment="1" applyProtection="1">
      <alignment horizontal="center" vertical="center" wrapText="1"/>
    </xf>
    <xf numFmtId="0" fontId="29" fillId="2" borderId="0" xfId="0" applyFont="1" applyFill="1" applyBorder="1" applyAlignment="1" applyProtection="1">
      <alignment horizontal="left" wrapText="1"/>
      <protection locked="0"/>
    </xf>
    <xf numFmtId="0" fontId="26" fillId="0" borderId="2" xfId="0" applyFont="1" applyBorder="1" applyAlignment="1" applyProtection="1">
      <alignment horizontal="center" vertical="center" wrapText="1"/>
    </xf>
    <xf numFmtId="0" fontId="36" fillId="0" borderId="2" xfId="0" applyFont="1" applyBorder="1"/>
    <xf numFmtId="0" fontId="22" fillId="0" borderId="0" xfId="0" applyFont="1" applyAlignment="1">
      <alignment horizontal="left" vertical="center" wrapText="1"/>
    </xf>
  </cellXfs>
  <cellStyles count="17">
    <cellStyle name="Excel Built-in Normal" xfId="1"/>
    <cellStyle name="Heading" xfId="2"/>
    <cellStyle name="Heading1" xfId="3"/>
    <cellStyle name="Result" xfId="4"/>
    <cellStyle name="Result2" xfId="5"/>
    <cellStyle name="Обычный" xfId="0" builtinId="0"/>
    <cellStyle name="Обычный 2" xfId="6"/>
    <cellStyle name="Обычный 2 3 2" xfId="10"/>
    <cellStyle name="Обычный 2 3 2 3" xfId="11"/>
    <cellStyle name="Обычный 3" xfId="7"/>
    <cellStyle name="Обычный 4" xfId="8"/>
    <cellStyle name="Обычный 5" xfId="9"/>
    <cellStyle name="Обычный 6" xfId="12"/>
    <cellStyle name="Обычный 6 2" xfId="13"/>
    <cellStyle name="Обычный 7 3 2 2 2" xfId="14"/>
    <cellStyle name="Финансовый 2" xfId="15"/>
    <cellStyle name="Финансовый 3" xfId="1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/>
  <dimension ref="A1:AL68"/>
  <sheetViews>
    <sheetView zoomScaleNormal="100" zoomScaleSheetLayoutView="100" workbookViewId="0">
      <pane xSplit="3" ySplit="9" topLeftCell="D62" activePane="bottomRight" state="frozen"/>
      <selection activeCell="U57" sqref="U57:AG57"/>
      <selection pane="topRight" activeCell="U57" sqref="U57:AG57"/>
      <selection pane="bottomLeft" activeCell="U57" sqref="U57:AG57"/>
      <selection pane="bottomRight" sqref="A1:AG70"/>
    </sheetView>
  </sheetViews>
  <sheetFormatPr defaultRowHeight="15"/>
  <cols>
    <col min="2" max="2" width="10.85546875" style="72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customWidth="1"/>
    <col min="11" max="11" width="7.5703125" customWidth="1"/>
    <col min="12" max="12" width="8.7109375" style="1" customWidth="1"/>
    <col min="13" max="13" width="10.140625" style="1" customWidth="1"/>
    <col min="14" max="15" width="10.85546875" style="1" customWidth="1"/>
    <col min="16" max="16" width="9.42578125" customWidth="1"/>
    <col min="17" max="17" width="9.140625" customWidth="1"/>
    <col min="18" max="19" width="10.28515625" customWidth="1"/>
    <col min="20" max="20" width="10.42578125" customWidth="1"/>
    <col min="21" max="21" width="8.7109375" customWidth="1"/>
    <col min="22" max="23" width="10.5703125" style="1" customWidth="1"/>
    <col min="24" max="24" width="11.42578125" style="1" customWidth="1"/>
    <col min="25" max="25" width="9.140625" style="1" customWidth="1"/>
    <col min="32" max="32" width="10.140625" customWidth="1"/>
  </cols>
  <sheetData>
    <row r="1" spans="1:38" ht="63" customHeight="1"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42"/>
      <c r="Y1" s="42"/>
      <c r="Z1" s="25"/>
      <c r="AA1" s="24"/>
      <c r="AB1" s="24"/>
      <c r="AC1" s="24"/>
      <c r="AD1" s="24"/>
      <c r="AE1" s="24"/>
      <c r="AF1" s="24"/>
      <c r="AG1" s="24"/>
      <c r="AH1" s="24"/>
    </row>
    <row r="2" spans="1:38" ht="18.75"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  <c r="AH2" s="24"/>
    </row>
    <row r="3" spans="1:38" ht="18.75">
      <c r="B3" s="102" t="s">
        <v>82</v>
      </c>
      <c r="D3" s="215">
        <v>300039</v>
      </c>
      <c r="E3" s="215"/>
      <c r="F3" s="7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  <c r="AH3" s="24"/>
    </row>
    <row r="4" spans="1:38" ht="23.25" customHeight="1" thickBot="1">
      <c r="B4" s="103" t="s">
        <v>40</v>
      </c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83</v>
      </c>
      <c r="R4" s="76"/>
      <c r="S4" s="76"/>
      <c r="X4" s="48"/>
      <c r="Y4" s="48"/>
      <c r="Z4" s="24"/>
      <c r="AA4" s="24"/>
      <c r="AB4" s="24"/>
      <c r="AC4" s="24"/>
      <c r="AD4" s="24"/>
      <c r="AE4" s="24"/>
      <c r="AF4" s="24"/>
      <c r="AG4" s="24"/>
      <c r="AH4" s="24"/>
    </row>
    <row r="5" spans="1:38" s="30" customFormat="1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  <c r="AH5" s="179" t="s">
        <v>38</v>
      </c>
    </row>
    <row r="6" spans="1:38" s="30" customFormat="1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  <c r="AH6" s="180"/>
    </row>
    <row r="7" spans="1:38" s="30" customFormat="1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  <c r="AH7" s="180"/>
    </row>
    <row r="8" spans="1:38" s="30" customFormat="1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  <c r="AH8" s="181"/>
    </row>
    <row r="9" spans="1:38" s="38" customFormat="1" ht="12.75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  <c r="AH9" s="37">
        <v>32</v>
      </c>
    </row>
    <row r="10" spans="1:38" s="39" customFormat="1" ht="60.75">
      <c r="A10" s="73">
        <v>1</v>
      </c>
      <c r="B10" s="73">
        <v>136</v>
      </c>
      <c r="C10" s="85" t="s">
        <v>84</v>
      </c>
      <c r="D10" s="10">
        <v>0</v>
      </c>
      <c r="E10" s="50">
        <v>0</v>
      </c>
      <c r="F10" s="3">
        <f t="shared" ref="F10:F41" si="0">D10+E10</f>
        <v>0</v>
      </c>
      <c r="G10" s="12">
        <f t="shared" ref="G10:G41" si="1">H10+I10</f>
        <v>4189</v>
      </c>
      <c r="H10" s="50">
        <v>2289</v>
      </c>
      <c r="I10" s="50">
        <v>1900</v>
      </c>
      <c r="J10" s="50">
        <v>1000</v>
      </c>
      <c r="K10" s="11">
        <v>3.8</v>
      </c>
      <c r="L10" s="12">
        <f t="shared" ref="L10:L41" si="2">ROUND(J10*K10,0)</f>
        <v>3800</v>
      </c>
      <c r="M10" s="13">
        <f t="shared" ref="M10:M41" si="3">F10+G10+L10</f>
        <v>7989</v>
      </c>
      <c r="N10" s="10">
        <v>0</v>
      </c>
      <c r="O10" s="50">
        <v>0</v>
      </c>
      <c r="P10" s="3">
        <f t="shared" ref="P10:P41" si="4">N10+O10</f>
        <v>0</v>
      </c>
      <c r="Q10" s="12">
        <f t="shared" ref="Q10:Q41" si="5">R10+S10</f>
        <v>0</v>
      </c>
      <c r="R10" s="50">
        <v>0</v>
      </c>
      <c r="S10" s="50">
        <v>0</v>
      </c>
      <c r="T10" s="50">
        <v>0</v>
      </c>
      <c r="U10" s="11">
        <v>3.8</v>
      </c>
      <c r="V10" s="1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2">
        <f t="shared" ref="Y10:Y41" si="9">E10+O10</f>
        <v>0</v>
      </c>
      <c r="Z10" s="12">
        <f t="shared" ref="Z10:Z41" si="10">F10+P10</f>
        <v>0</v>
      </c>
      <c r="AA10" s="12">
        <f t="shared" ref="AA10:AA41" si="11">G10+Q10</f>
        <v>4189</v>
      </c>
      <c r="AB10" s="12">
        <f t="shared" ref="AB10:AB41" si="12">H10+R10</f>
        <v>2289</v>
      </c>
      <c r="AC10" s="12">
        <f t="shared" ref="AC10:AC41" si="13">I10+S10</f>
        <v>1900</v>
      </c>
      <c r="AD10" s="12">
        <f t="shared" ref="AD10:AD41" si="14">J10+T10</f>
        <v>1000</v>
      </c>
      <c r="AE10" s="12">
        <f t="shared" ref="AE10:AE41" si="15">L10+V10</f>
        <v>3800</v>
      </c>
      <c r="AF10" s="12">
        <f t="shared" ref="AF10:AF41" si="16">M10+W10</f>
        <v>7989</v>
      </c>
      <c r="AG10" s="78">
        <v>5282</v>
      </c>
      <c r="AH10" s="79">
        <f t="shared" ref="AH10:AH41" si="17">IFERROR(ROUND(AF10/AG10,0),"")</f>
        <v>2</v>
      </c>
      <c r="AI10"/>
      <c r="AJ10"/>
      <c r="AL10" s="69"/>
    </row>
    <row r="11" spans="1:38" s="39" customFormat="1">
      <c r="A11" s="74">
        <v>2</v>
      </c>
      <c r="B11" s="74">
        <v>4</v>
      </c>
      <c r="C11" s="156" t="s">
        <v>85</v>
      </c>
      <c r="D11" s="56">
        <v>0</v>
      </c>
      <c r="E11" s="51">
        <v>0</v>
      </c>
      <c r="F11" s="3">
        <f t="shared" si="0"/>
        <v>0</v>
      </c>
      <c r="G11" s="12">
        <f t="shared" si="1"/>
        <v>0</v>
      </c>
      <c r="H11" s="50">
        <v>0</v>
      </c>
      <c r="I11" s="50">
        <v>0</v>
      </c>
      <c r="J11" s="50">
        <v>0</v>
      </c>
      <c r="K11" s="15">
        <v>2.6</v>
      </c>
      <c r="L11" s="18">
        <f t="shared" si="2"/>
        <v>0</v>
      </c>
      <c r="M11" s="19">
        <f t="shared" si="3"/>
        <v>0</v>
      </c>
      <c r="N11" s="56">
        <v>0</v>
      </c>
      <c r="O11" s="51">
        <v>0</v>
      </c>
      <c r="P11" s="3">
        <f t="shared" si="4"/>
        <v>0</v>
      </c>
      <c r="Q11" s="12">
        <f t="shared" si="5"/>
        <v>0</v>
      </c>
      <c r="R11" s="50">
        <v>0</v>
      </c>
      <c r="S11" s="50">
        <v>0</v>
      </c>
      <c r="T11" s="50">
        <v>0</v>
      </c>
      <c r="U11" s="15">
        <v>2.6</v>
      </c>
      <c r="V11" s="18">
        <f t="shared" si="6"/>
        <v>0</v>
      </c>
      <c r="W11" s="59">
        <f t="shared" si="7"/>
        <v>0</v>
      </c>
      <c r="X11" s="17">
        <f t="shared" si="8"/>
        <v>0</v>
      </c>
      <c r="Y11" s="18">
        <f t="shared" si="9"/>
        <v>0</v>
      </c>
      <c r="Z11" s="18">
        <f t="shared" si="10"/>
        <v>0</v>
      </c>
      <c r="AA11" s="18">
        <f t="shared" si="11"/>
        <v>0</v>
      </c>
      <c r="AB11" s="18">
        <f t="shared" si="12"/>
        <v>0</v>
      </c>
      <c r="AC11" s="18">
        <f t="shared" si="13"/>
        <v>0</v>
      </c>
      <c r="AD11" s="18">
        <f t="shared" si="14"/>
        <v>0</v>
      </c>
      <c r="AE11" s="18">
        <f t="shared" si="15"/>
        <v>0</v>
      </c>
      <c r="AF11" s="18">
        <f t="shared" si="16"/>
        <v>0</v>
      </c>
      <c r="AG11" s="80">
        <v>3450</v>
      </c>
      <c r="AH11" s="81">
        <f t="shared" si="17"/>
        <v>0</v>
      </c>
      <c r="AI11"/>
      <c r="AJ11"/>
      <c r="AL11" s="69"/>
    </row>
    <row r="12" spans="1:38" s="39" customFormat="1" ht="24">
      <c r="A12" s="161">
        <v>3</v>
      </c>
      <c r="B12" s="74">
        <v>57</v>
      </c>
      <c r="C12" s="86" t="s">
        <v>86</v>
      </c>
      <c r="D12" s="56">
        <v>0</v>
      </c>
      <c r="E12" s="51">
        <v>0</v>
      </c>
      <c r="F12" s="3">
        <f t="shared" si="0"/>
        <v>0</v>
      </c>
      <c r="G12" s="12">
        <f t="shared" si="1"/>
        <v>4649</v>
      </c>
      <c r="H12" s="50">
        <v>3299</v>
      </c>
      <c r="I12" s="50">
        <v>1350</v>
      </c>
      <c r="J12" s="50">
        <v>850</v>
      </c>
      <c r="K12" s="15">
        <v>2.5</v>
      </c>
      <c r="L12" s="18">
        <f t="shared" si="2"/>
        <v>2125</v>
      </c>
      <c r="M12" s="19">
        <f t="shared" si="3"/>
        <v>6774</v>
      </c>
      <c r="N12" s="56">
        <v>0</v>
      </c>
      <c r="O12" s="51">
        <v>0</v>
      </c>
      <c r="P12" s="3">
        <f t="shared" si="4"/>
        <v>0</v>
      </c>
      <c r="Q12" s="12">
        <f t="shared" si="5"/>
        <v>2300</v>
      </c>
      <c r="R12" s="50">
        <v>1800</v>
      </c>
      <c r="S12" s="50">
        <v>500</v>
      </c>
      <c r="T12" s="50">
        <v>800</v>
      </c>
      <c r="U12" s="15">
        <v>2.5</v>
      </c>
      <c r="V12" s="18">
        <f t="shared" si="6"/>
        <v>2000</v>
      </c>
      <c r="W12" s="59">
        <f t="shared" si="7"/>
        <v>4300</v>
      </c>
      <c r="X12" s="17">
        <f t="shared" si="8"/>
        <v>0</v>
      </c>
      <c r="Y12" s="18">
        <f t="shared" si="9"/>
        <v>0</v>
      </c>
      <c r="Z12" s="18">
        <f t="shared" si="10"/>
        <v>0</v>
      </c>
      <c r="AA12" s="18">
        <f t="shared" si="11"/>
        <v>6949</v>
      </c>
      <c r="AB12" s="18">
        <f t="shared" si="12"/>
        <v>5099</v>
      </c>
      <c r="AC12" s="18">
        <f t="shared" si="13"/>
        <v>1850</v>
      </c>
      <c r="AD12" s="18">
        <f t="shared" si="14"/>
        <v>1650</v>
      </c>
      <c r="AE12" s="18">
        <f t="shared" si="15"/>
        <v>4125</v>
      </c>
      <c r="AF12" s="18">
        <f t="shared" si="16"/>
        <v>11074</v>
      </c>
      <c r="AG12" s="80">
        <v>4670</v>
      </c>
      <c r="AH12" s="81">
        <f t="shared" si="17"/>
        <v>2</v>
      </c>
      <c r="AI12"/>
      <c r="AJ12"/>
      <c r="AL12" s="69"/>
    </row>
    <row r="13" spans="1:38" s="39" customFormat="1">
      <c r="A13" s="162">
        <v>4</v>
      </c>
      <c r="B13" s="74">
        <v>11</v>
      </c>
      <c r="C13" s="156" t="s">
        <v>87</v>
      </c>
      <c r="D13" s="56">
        <v>0</v>
      </c>
      <c r="E13" s="51">
        <v>0</v>
      </c>
      <c r="F13" s="3">
        <f t="shared" si="0"/>
        <v>0</v>
      </c>
      <c r="G13" s="12">
        <f t="shared" si="1"/>
        <v>0</v>
      </c>
      <c r="H13" s="50">
        <v>0</v>
      </c>
      <c r="I13" s="50">
        <v>0</v>
      </c>
      <c r="J13" s="50">
        <v>0</v>
      </c>
      <c r="K13" s="15">
        <v>2.2000000000000002</v>
      </c>
      <c r="L13" s="18">
        <f t="shared" si="2"/>
        <v>0</v>
      </c>
      <c r="M13" s="19">
        <f t="shared" si="3"/>
        <v>0</v>
      </c>
      <c r="N13" s="56">
        <v>0</v>
      </c>
      <c r="O13" s="51">
        <v>0</v>
      </c>
      <c r="P13" s="3">
        <f t="shared" si="4"/>
        <v>0</v>
      </c>
      <c r="Q13" s="12">
        <f t="shared" si="5"/>
        <v>0</v>
      </c>
      <c r="R13" s="50">
        <v>0</v>
      </c>
      <c r="S13" s="50">
        <v>0</v>
      </c>
      <c r="T13" s="50">
        <v>0</v>
      </c>
      <c r="U13" s="15">
        <v>2.2000000000000002</v>
      </c>
      <c r="V13" s="18">
        <f t="shared" si="6"/>
        <v>0</v>
      </c>
      <c r="W13" s="59">
        <f t="shared" si="7"/>
        <v>0</v>
      </c>
      <c r="X13" s="17">
        <f t="shared" si="8"/>
        <v>0</v>
      </c>
      <c r="Y13" s="18">
        <f t="shared" si="9"/>
        <v>0</v>
      </c>
      <c r="Z13" s="18">
        <f t="shared" si="10"/>
        <v>0</v>
      </c>
      <c r="AA13" s="18">
        <f t="shared" si="11"/>
        <v>0</v>
      </c>
      <c r="AB13" s="18">
        <f t="shared" si="12"/>
        <v>0</v>
      </c>
      <c r="AC13" s="18">
        <f t="shared" si="13"/>
        <v>0</v>
      </c>
      <c r="AD13" s="18">
        <f t="shared" si="14"/>
        <v>0</v>
      </c>
      <c r="AE13" s="18">
        <f t="shared" si="15"/>
        <v>0</v>
      </c>
      <c r="AF13" s="18">
        <f t="shared" si="16"/>
        <v>0</v>
      </c>
      <c r="AG13" s="80">
        <v>4313</v>
      </c>
      <c r="AH13" s="81">
        <f t="shared" si="17"/>
        <v>0</v>
      </c>
      <c r="AI13"/>
      <c r="AJ13"/>
      <c r="AL13" s="69"/>
    </row>
    <row r="14" spans="1:38" s="39" customFormat="1">
      <c r="A14" s="161">
        <v>5</v>
      </c>
      <c r="B14" s="74">
        <v>12</v>
      </c>
      <c r="C14" s="156" t="s">
        <v>88</v>
      </c>
      <c r="D14" s="56">
        <v>0</v>
      </c>
      <c r="E14" s="51">
        <v>0</v>
      </c>
      <c r="F14" s="3">
        <f t="shared" si="0"/>
        <v>0</v>
      </c>
      <c r="G14" s="12">
        <f t="shared" si="1"/>
        <v>0</v>
      </c>
      <c r="H14" s="50">
        <v>0</v>
      </c>
      <c r="I14" s="50">
        <v>0</v>
      </c>
      <c r="J14" s="50">
        <v>0</v>
      </c>
      <c r="K14" s="15">
        <v>2.1</v>
      </c>
      <c r="L14" s="18">
        <f t="shared" si="2"/>
        <v>0</v>
      </c>
      <c r="M14" s="19">
        <f t="shared" si="3"/>
        <v>0</v>
      </c>
      <c r="N14" s="56">
        <v>0</v>
      </c>
      <c r="O14" s="51">
        <v>0</v>
      </c>
      <c r="P14" s="3">
        <f t="shared" si="4"/>
        <v>0</v>
      </c>
      <c r="Q14" s="12">
        <f t="shared" si="5"/>
        <v>0</v>
      </c>
      <c r="R14" s="50">
        <v>0</v>
      </c>
      <c r="S14" s="50">
        <v>0</v>
      </c>
      <c r="T14" s="50">
        <v>0</v>
      </c>
      <c r="U14" s="15">
        <v>2.1</v>
      </c>
      <c r="V14" s="18">
        <f t="shared" si="6"/>
        <v>0</v>
      </c>
      <c r="W14" s="59">
        <f t="shared" si="7"/>
        <v>0</v>
      </c>
      <c r="X14" s="17">
        <f t="shared" si="8"/>
        <v>0</v>
      </c>
      <c r="Y14" s="18">
        <f t="shared" si="9"/>
        <v>0</v>
      </c>
      <c r="Z14" s="18">
        <f t="shared" si="10"/>
        <v>0</v>
      </c>
      <c r="AA14" s="18">
        <f t="shared" si="11"/>
        <v>0</v>
      </c>
      <c r="AB14" s="18">
        <f t="shared" si="12"/>
        <v>0</v>
      </c>
      <c r="AC14" s="18">
        <f t="shared" si="13"/>
        <v>0</v>
      </c>
      <c r="AD14" s="18">
        <f t="shared" si="14"/>
        <v>0</v>
      </c>
      <c r="AE14" s="18">
        <f t="shared" si="15"/>
        <v>0</v>
      </c>
      <c r="AF14" s="18">
        <f t="shared" si="16"/>
        <v>0</v>
      </c>
      <c r="AG14" s="80">
        <v>3779</v>
      </c>
      <c r="AH14" s="81">
        <f t="shared" si="17"/>
        <v>0</v>
      </c>
      <c r="AI14"/>
      <c r="AJ14"/>
      <c r="AL14" s="69"/>
    </row>
    <row r="15" spans="1:38" s="39" customFormat="1">
      <c r="A15" s="162">
        <v>6</v>
      </c>
      <c r="B15" s="74">
        <v>13</v>
      </c>
      <c r="C15" s="87" t="s">
        <v>89</v>
      </c>
      <c r="D15" s="56">
        <v>0</v>
      </c>
      <c r="E15" s="51">
        <v>0</v>
      </c>
      <c r="F15" s="3">
        <f t="shared" si="0"/>
        <v>0</v>
      </c>
      <c r="G15" s="12">
        <f t="shared" si="1"/>
        <v>0</v>
      </c>
      <c r="H15" s="50">
        <v>0</v>
      </c>
      <c r="I15" s="50">
        <v>0</v>
      </c>
      <c r="J15" s="50">
        <v>0</v>
      </c>
      <c r="K15" s="15">
        <v>2.1</v>
      </c>
      <c r="L15" s="18">
        <f t="shared" si="2"/>
        <v>0</v>
      </c>
      <c r="M15" s="19">
        <f t="shared" si="3"/>
        <v>0</v>
      </c>
      <c r="N15" s="56">
        <v>0</v>
      </c>
      <c r="O15" s="51">
        <v>0</v>
      </c>
      <c r="P15" s="3">
        <f t="shared" si="4"/>
        <v>0</v>
      </c>
      <c r="Q15" s="12">
        <f t="shared" si="5"/>
        <v>0</v>
      </c>
      <c r="R15" s="50">
        <v>0</v>
      </c>
      <c r="S15" s="50">
        <v>0</v>
      </c>
      <c r="T15" s="50">
        <v>0</v>
      </c>
      <c r="U15" s="15">
        <v>2.1</v>
      </c>
      <c r="V15" s="18">
        <f t="shared" si="6"/>
        <v>0</v>
      </c>
      <c r="W15" s="59">
        <f t="shared" si="7"/>
        <v>0</v>
      </c>
      <c r="X15" s="17">
        <f t="shared" si="8"/>
        <v>0</v>
      </c>
      <c r="Y15" s="18">
        <f t="shared" si="9"/>
        <v>0</v>
      </c>
      <c r="Z15" s="18">
        <f t="shared" si="10"/>
        <v>0</v>
      </c>
      <c r="AA15" s="18">
        <f t="shared" si="11"/>
        <v>0</v>
      </c>
      <c r="AB15" s="18">
        <f t="shared" si="12"/>
        <v>0</v>
      </c>
      <c r="AC15" s="18">
        <f t="shared" si="13"/>
        <v>0</v>
      </c>
      <c r="AD15" s="18">
        <f t="shared" si="14"/>
        <v>0</v>
      </c>
      <c r="AE15" s="18">
        <f t="shared" si="15"/>
        <v>0</v>
      </c>
      <c r="AF15" s="18">
        <f t="shared" si="16"/>
        <v>0</v>
      </c>
      <c r="AG15" s="80">
        <v>0</v>
      </c>
      <c r="AH15" s="81" t="str">
        <f t="shared" si="17"/>
        <v/>
      </c>
      <c r="AI15"/>
      <c r="AJ15"/>
      <c r="AL15" s="69"/>
    </row>
    <row r="16" spans="1:38">
      <c r="A16" s="161">
        <v>7</v>
      </c>
      <c r="B16" s="74">
        <v>14</v>
      </c>
      <c r="C16" s="87" t="s">
        <v>90</v>
      </c>
      <c r="D16" s="56">
        <v>0</v>
      </c>
      <c r="E16" s="51">
        <v>0</v>
      </c>
      <c r="F16" s="3">
        <f t="shared" si="0"/>
        <v>0</v>
      </c>
      <c r="G16" s="12">
        <f t="shared" si="1"/>
        <v>150</v>
      </c>
      <c r="H16" s="50">
        <v>0</v>
      </c>
      <c r="I16" s="50">
        <v>150</v>
      </c>
      <c r="J16" s="50">
        <v>0</v>
      </c>
      <c r="K16" s="15">
        <v>2.7</v>
      </c>
      <c r="L16" s="18">
        <f t="shared" si="2"/>
        <v>0</v>
      </c>
      <c r="M16" s="19">
        <f t="shared" si="3"/>
        <v>150</v>
      </c>
      <c r="N16" s="57">
        <v>0</v>
      </c>
      <c r="O16" s="5">
        <v>0</v>
      </c>
      <c r="P16" s="49">
        <f t="shared" si="4"/>
        <v>0</v>
      </c>
      <c r="Q16" s="12">
        <f t="shared" si="5"/>
        <v>0</v>
      </c>
      <c r="R16" s="5">
        <v>0</v>
      </c>
      <c r="S16" s="5">
        <v>0</v>
      </c>
      <c r="T16" s="5">
        <v>0</v>
      </c>
      <c r="U16" s="15">
        <v>2.7</v>
      </c>
      <c r="V16" s="18">
        <f t="shared" si="6"/>
        <v>0</v>
      </c>
      <c r="W16" s="59">
        <f t="shared" si="7"/>
        <v>0</v>
      </c>
      <c r="X16" s="17">
        <f t="shared" si="8"/>
        <v>0</v>
      </c>
      <c r="Y16" s="18">
        <f t="shared" si="9"/>
        <v>0</v>
      </c>
      <c r="Z16" s="18">
        <f t="shared" si="10"/>
        <v>0</v>
      </c>
      <c r="AA16" s="18">
        <f t="shared" si="11"/>
        <v>150</v>
      </c>
      <c r="AB16" s="18">
        <f t="shared" si="12"/>
        <v>0</v>
      </c>
      <c r="AC16" s="18">
        <f t="shared" si="13"/>
        <v>150</v>
      </c>
      <c r="AD16" s="18">
        <f t="shared" si="14"/>
        <v>0</v>
      </c>
      <c r="AE16" s="18">
        <f t="shared" si="15"/>
        <v>0</v>
      </c>
      <c r="AF16" s="18">
        <f t="shared" si="16"/>
        <v>150</v>
      </c>
      <c r="AG16" s="80">
        <v>3008</v>
      </c>
      <c r="AH16" s="81">
        <f t="shared" si="17"/>
        <v>0</v>
      </c>
    </row>
    <row r="17" spans="1:38" s="39" customFormat="1">
      <c r="A17" s="162">
        <v>8</v>
      </c>
      <c r="B17" s="74">
        <v>16</v>
      </c>
      <c r="C17" s="86" t="s">
        <v>91</v>
      </c>
      <c r="D17" s="56">
        <v>0</v>
      </c>
      <c r="E17" s="51">
        <v>0</v>
      </c>
      <c r="F17" s="3">
        <f t="shared" si="0"/>
        <v>0</v>
      </c>
      <c r="G17" s="12">
        <f t="shared" si="1"/>
        <v>800</v>
      </c>
      <c r="H17" s="50">
        <v>250</v>
      </c>
      <c r="I17" s="50">
        <v>550</v>
      </c>
      <c r="J17" s="50">
        <v>480</v>
      </c>
      <c r="K17" s="16">
        <v>4.2</v>
      </c>
      <c r="L17" s="18">
        <f t="shared" si="2"/>
        <v>2016</v>
      </c>
      <c r="M17" s="19">
        <f t="shared" si="3"/>
        <v>2816</v>
      </c>
      <c r="N17" s="56">
        <v>0</v>
      </c>
      <c r="O17" s="51">
        <v>0</v>
      </c>
      <c r="P17" s="3">
        <f t="shared" si="4"/>
        <v>0</v>
      </c>
      <c r="Q17" s="12">
        <f t="shared" si="5"/>
        <v>700</v>
      </c>
      <c r="R17" s="50">
        <v>50</v>
      </c>
      <c r="S17" s="50">
        <v>650</v>
      </c>
      <c r="T17" s="50">
        <v>400</v>
      </c>
      <c r="U17" s="16">
        <v>4.2</v>
      </c>
      <c r="V17" s="18">
        <f t="shared" si="6"/>
        <v>1680</v>
      </c>
      <c r="W17" s="59">
        <f t="shared" si="7"/>
        <v>2380</v>
      </c>
      <c r="X17" s="17">
        <f t="shared" si="8"/>
        <v>0</v>
      </c>
      <c r="Y17" s="18">
        <f t="shared" si="9"/>
        <v>0</v>
      </c>
      <c r="Z17" s="18">
        <f t="shared" si="10"/>
        <v>0</v>
      </c>
      <c r="AA17" s="18">
        <f t="shared" si="11"/>
        <v>1500</v>
      </c>
      <c r="AB17" s="18">
        <f t="shared" si="12"/>
        <v>300</v>
      </c>
      <c r="AC17" s="18">
        <f t="shared" si="13"/>
        <v>1200</v>
      </c>
      <c r="AD17" s="18">
        <f t="shared" si="14"/>
        <v>880</v>
      </c>
      <c r="AE17" s="18">
        <f t="shared" si="15"/>
        <v>3696</v>
      </c>
      <c r="AF17" s="18">
        <f t="shared" si="16"/>
        <v>5196</v>
      </c>
      <c r="AG17" s="80">
        <v>5000</v>
      </c>
      <c r="AH17" s="81">
        <f t="shared" si="17"/>
        <v>1</v>
      </c>
      <c r="AI17"/>
      <c r="AJ17"/>
      <c r="AL17" s="69"/>
    </row>
    <row r="18" spans="1:38" s="39" customFormat="1">
      <c r="A18" s="161">
        <v>9</v>
      </c>
      <c r="B18" s="74">
        <v>22</v>
      </c>
      <c r="C18" s="86" t="s">
        <v>92</v>
      </c>
      <c r="D18" s="56">
        <v>0</v>
      </c>
      <c r="E18" s="51">
        <v>0</v>
      </c>
      <c r="F18" s="3">
        <f t="shared" si="0"/>
        <v>0</v>
      </c>
      <c r="G18" s="12">
        <f t="shared" si="1"/>
        <v>0</v>
      </c>
      <c r="H18" s="50">
        <v>0</v>
      </c>
      <c r="I18" s="50">
        <v>0</v>
      </c>
      <c r="J18" s="50">
        <v>0</v>
      </c>
      <c r="K18" s="15">
        <v>2</v>
      </c>
      <c r="L18" s="18">
        <f t="shared" si="2"/>
        <v>0</v>
      </c>
      <c r="M18" s="19">
        <f t="shared" si="3"/>
        <v>0</v>
      </c>
      <c r="N18" s="56">
        <v>0</v>
      </c>
      <c r="O18" s="51">
        <v>0</v>
      </c>
      <c r="P18" s="3">
        <f t="shared" si="4"/>
        <v>0</v>
      </c>
      <c r="Q18" s="12">
        <f t="shared" si="5"/>
        <v>0</v>
      </c>
      <c r="R18" s="50">
        <v>0</v>
      </c>
      <c r="S18" s="50">
        <v>0</v>
      </c>
      <c r="T18" s="50">
        <v>0</v>
      </c>
      <c r="U18" s="15">
        <v>2</v>
      </c>
      <c r="V18" s="18">
        <f t="shared" si="6"/>
        <v>0</v>
      </c>
      <c r="W18" s="59">
        <f t="shared" si="7"/>
        <v>0</v>
      </c>
      <c r="X18" s="17">
        <f t="shared" si="8"/>
        <v>0</v>
      </c>
      <c r="Y18" s="18">
        <f t="shared" si="9"/>
        <v>0</v>
      </c>
      <c r="Z18" s="18">
        <f t="shared" si="10"/>
        <v>0</v>
      </c>
      <c r="AA18" s="18">
        <f t="shared" si="11"/>
        <v>0</v>
      </c>
      <c r="AB18" s="18">
        <f t="shared" si="12"/>
        <v>0</v>
      </c>
      <c r="AC18" s="18">
        <f t="shared" si="13"/>
        <v>0</v>
      </c>
      <c r="AD18" s="18">
        <f t="shared" si="14"/>
        <v>0</v>
      </c>
      <c r="AE18" s="18">
        <f t="shared" si="15"/>
        <v>0</v>
      </c>
      <c r="AF18" s="18">
        <f t="shared" si="16"/>
        <v>0</v>
      </c>
      <c r="AG18" s="80">
        <v>0</v>
      </c>
      <c r="AH18" s="81" t="str">
        <f t="shared" si="17"/>
        <v/>
      </c>
      <c r="AI18"/>
      <c r="AJ18"/>
      <c r="AL18" s="69"/>
    </row>
    <row r="19" spans="1:38" s="39" customFormat="1">
      <c r="A19" s="162">
        <v>10</v>
      </c>
      <c r="B19" s="74">
        <v>28</v>
      </c>
      <c r="C19" s="86" t="s">
        <v>93</v>
      </c>
      <c r="D19" s="56">
        <v>0</v>
      </c>
      <c r="E19" s="51">
        <v>0</v>
      </c>
      <c r="F19" s="3">
        <f t="shared" si="0"/>
        <v>0</v>
      </c>
      <c r="G19" s="12">
        <f t="shared" si="1"/>
        <v>350</v>
      </c>
      <c r="H19" s="50">
        <v>0</v>
      </c>
      <c r="I19" s="50">
        <v>350</v>
      </c>
      <c r="J19" s="50">
        <v>0</v>
      </c>
      <c r="K19" s="15">
        <v>2.4</v>
      </c>
      <c r="L19" s="18">
        <f t="shared" si="2"/>
        <v>0</v>
      </c>
      <c r="M19" s="19">
        <f t="shared" si="3"/>
        <v>350</v>
      </c>
      <c r="N19" s="56">
        <v>0</v>
      </c>
      <c r="O19" s="51">
        <v>0</v>
      </c>
      <c r="P19" s="3">
        <f t="shared" si="4"/>
        <v>0</v>
      </c>
      <c r="Q19" s="12">
        <f t="shared" si="5"/>
        <v>0</v>
      </c>
      <c r="R19" s="50">
        <v>0</v>
      </c>
      <c r="S19" s="50">
        <v>0</v>
      </c>
      <c r="T19" s="50">
        <v>0</v>
      </c>
      <c r="U19" s="15">
        <v>2.4</v>
      </c>
      <c r="V19" s="18">
        <f t="shared" si="6"/>
        <v>0</v>
      </c>
      <c r="W19" s="59">
        <f t="shared" si="7"/>
        <v>0</v>
      </c>
      <c r="X19" s="17">
        <f t="shared" si="8"/>
        <v>0</v>
      </c>
      <c r="Y19" s="18">
        <f t="shared" si="9"/>
        <v>0</v>
      </c>
      <c r="Z19" s="18">
        <f t="shared" si="10"/>
        <v>0</v>
      </c>
      <c r="AA19" s="18">
        <f t="shared" si="11"/>
        <v>350</v>
      </c>
      <c r="AB19" s="18">
        <f t="shared" si="12"/>
        <v>0</v>
      </c>
      <c r="AC19" s="18">
        <f t="shared" si="13"/>
        <v>350</v>
      </c>
      <c r="AD19" s="18">
        <f t="shared" si="14"/>
        <v>0</v>
      </c>
      <c r="AE19" s="18">
        <f t="shared" si="15"/>
        <v>0</v>
      </c>
      <c r="AF19" s="18">
        <f t="shared" si="16"/>
        <v>350</v>
      </c>
      <c r="AG19" s="80">
        <v>3439</v>
      </c>
      <c r="AH19" s="81">
        <f t="shared" si="17"/>
        <v>0</v>
      </c>
      <c r="AI19"/>
      <c r="AJ19"/>
      <c r="AL19" s="69"/>
    </row>
    <row r="20" spans="1:38" s="39" customFormat="1">
      <c r="A20" s="161">
        <v>11</v>
      </c>
      <c r="B20" s="74">
        <v>2903</v>
      </c>
      <c r="C20" s="156" t="s">
        <v>56</v>
      </c>
      <c r="D20" s="56">
        <v>0</v>
      </c>
      <c r="E20" s="51">
        <v>0</v>
      </c>
      <c r="F20" s="3">
        <f t="shared" si="0"/>
        <v>0</v>
      </c>
      <c r="G20" s="12">
        <f t="shared" si="1"/>
        <v>0</v>
      </c>
      <c r="H20" s="50">
        <v>0</v>
      </c>
      <c r="I20" s="50">
        <v>0</v>
      </c>
      <c r="J20" s="50">
        <v>0</v>
      </c>
      <c r="K20" s="15">
        <v>3.1</v>
      </c>
      <c r="L20" s="18">
        <f t="shared" si="2"/>
        <v>0</v>
      </c>
      <c r="M20" s="19">
        <f t="shared" si="3"/>
        <v>0</v>
      </c>
      <c r="N20" s="57">
        <v>0</v>
      </c>
      <c r="O20" s="5">
        <v>0</v>
      </c>
      <c r="P20" s="49">
        <f t="shared" si="4"/>
        <v>0</v>
      </c>
      <c r="Q20" s="12">
        <f t="shared" si="5"/>
        <v>0</v>
      </c>
      <c r="R20" s="5">
        <v>0</v>
      </c>
      <c r="S20" s="5">
        <v>0</v>
      </c>
      <c r="T20" s="5">
        <v>0</v>
      </c>
      <c r="U20" s="15">
        <v>3.1</v>
      </c>
      <c r="V20" s="18">
        <f t="shared" si="6"/>
        <v>0</v>
      </c>
      <c r="W20" s="59">
        <f t="shared" si="7"/>
        <v>0</v>
      </c>
      <c r="X20" s="17">
        <f t="shared" si="8"/>
        <v>0</v>
      </c>
      <c r="Y20" s="18">
        <f t="shared" si="9"/>
        <v>0</v>
      </c>
      <c r="Z20" s="18">
        <f t="shared" si="10"/>
        <v>0</v>
      </c>
      <c r="AA20" s="18">
        <f t="shared" si="11"/>
        <v>0</v>
      </c>
      <c r="AB20" s="18">
        <f t="shared" si="12"/>
        <v>0</v>
      </c>
      <c r="AC20" s="18">
        <f t="shared" si="13"/>
        <v>0</v>
      </c>
      <c r="AD20" s="18">
        <f t="shared" si="14"/>
        <v>0</v>
      </c>
      <c r="AE20" s="18">
        <f t="shared" si="15"/>
        <v>0</v>
      </c>
      <c r="AF20" s="18">
        <f t="shared" si="16"/>
        <v>0</v>
      </c>
      <c r="AG20" s="80">
        <v>4470</v>
      </c>
      <c r="AH20" s="81">
        <f t="shared" si="17"/>
        <v>0</v>
      </c>
      <c r="AI20"/>
      <c r="AJ20"/>
      <c r="AL20" s="69"/>
    </row>
    <row r="21" spans="1:38" s="129" customFormat="1">
      <c r="A21" s="162">
        <v>12</v>
      </c>
      <c r="B21" s="153">
        <v>2901</v>
      </c>
      <c r="C21" s="156" t="s">
        <v>57</v>
      </c>
      <c r="D21" s="133">
        <v>0</v>
      </c>
      <c r="E21" s="132">
        <v>0</v>
      </c>
      <c r="F21" s="122">
        <f t="shared" si="0"/>
        <v>0</v>
      </c>
      <c r="G21" s="124">
        <f t="shared" si="1"/>
        <v>0</v>
      </c>
      <c r="H21" s="131">
        <v>0</v>
      </c>
      <c r="I21" s="131">
        <v>0</v>
      </c>
      <c r="J21" s="131">
        <v>0</v>
      </c>
      <c r="K21" s="125">
        <v>3.1</v>
      </c>
      <c r="L21" s="127">
        <f t="shared" si="2"/>
        <v>0</v>
      </c>
      <c r="M21" s="128">
        <f t="shared" si="3"/>
        <v>0</v>
      </c>
      <c r="N21" s="134">
        <v>0</v>
      </c>
      <c r="O21" s="123">
        <v>0</v>
      </c>
      <c r="P21" s="130">
        <f t="shared" si="4"/>
        <v>0</v>
      </c>
      <c r="Q21" s="124">
        <f t="shared" si="5"/>
        <v>0</v>
      </c>
      <c r="R21" s="130">
        <v>0</v>
      </c>
      <c r="S21" s="130">
        <v>0</v>
      </c>
      <c r="T21" s="130">
        <v>0</v>
      </c>
      <c r="U21" s="125">
        <v>3.1</v>
      </c>
      <c r="V21" s="127">
        <f t="shared" si="6"/>
        <v>0</v>
      </c>
      <c r="W21" s="135">
        <f t="shared" si="7"/>
        <v>0</v>
      </c>
      <c r="X21" s="126">
        <f t="shared" si="8"/>
        <v>0</v>
      </c>
      <c r="Y21" s="127">
        <f t="shared" si="9"/>
        <v>0</v>
      </c>
      <c r="Z21" s="127">
        <f t="shared" si="10"/>
        <v>0</v>
      </c>
      <c r="AA21" s="127">
        <f t="shared" si="11"/>
        <v>0</v>
      </c>
      <c r="AB21" s="127">
        <f t="shared" si="12"/>
        <v>0</v>
      </c>
      <c r="AC21" s="127">
        <f t="shared" si="13"/>
        <v>0</v>
      </c>
      <c r="AD21" s="127">
        <f t="shared" si="14"/>
        <v>0</v>
      </c>
      <c r="AE21" s="127">
        <f t="shared" si="15"/>
        <v>0</v>
      </c>
      <c r="AF21" s="127">
        <f t="shared" si="16"/>
        <v>0</v>
      </c>
      <c r="AG21" s="137">
        <v>4470</v>
      </c>
      <c r="AH21" s="138">
        <f t="shared" si="17"/>
        <v>0</v>
      </c>
      <c r="AI21" s="121"/>
      <c r="AJ21" s="121"/>
      <c r="AL21" s="136"/>
    </row>
    <row r="22" spans="1:38" s="39" customFormat="1">
      <c r="A22" s="161">
        <v>13</v>
      </c>
      <c r="B22" s="153">
        <v>2902</v>
      </c>
      <c r="C22" s="156" t="s">
        <v>58</v>
      </c>
      <c r="D22" s="56">
        <v>0</v>
      </c>
      <c r="E22" s="51">
        <v>0</v>
      </c>
      <c r="F22" s="3">
        <f t="shared" si="0"/>
        <v>0</v>
      </c>
      <c r="G22" s="12">
        <f t="shared" si="1"/>
        <v>0</v>
      </c>
      <c r="H22" s="50">
        <v>0</v>
      </c>
      <c r="I22" s="50">
        <v>0</v>
      </c>
      <c r="J22" s="50">
        <v>0</v>
      </c>
      <c r="K22" s="15">
        <v>3.1</v>
      </c>
      <c r="L22" s="18">
        <f t="shared" si="2"/>
        <v>0</v>
      </c>
      <c r="M22" s="19">
        <f t="shared" si="3"/>
        <v>0</v>
      </c>
      <c r="N22" s="57">
        <v>0</v>
      </c>
      <c r="O22" s="5">
        <v>0</v>
      </c>
      <c r="P22" s="49">
        <f t="shared" si="4"/>
        <v>0</v>
      </c>
      <c r="Q22" s="12">
        <f t="shared" si="5"/>
        <v>0</v>
      </c>
      <c r="R22" s="49">
        <v>0</v>
      </c>
      <c r="S22" s="49">
        <v>0</v>
      </c>
      <c r="T22" s="49">
        <v>0</v>
      </c>
      <c r="U22" s="15">
        <v>3.1</v>
      </c>
      <c r="V22" s="18">
        <f t="shared" si="6"/>
        <v>0</v>
      </c>
      <c r="W22" s="59">
        <f t="shared" si="7"/>
        <v>0</v>
      </c>
      <c r="X22" s="17">
        <f t="shared" si="8"/>
        <v>0</v>
      </c>
      <c r="Y22" s="18">
        <f t="shared" si="9"/>
        <v>0</v>
      </c>
      <c r="Z22" s="18">
        <f t="shared" si="10"/>
        <v>0</v>
      </c>
      <c r="AA22" s="18">
        <f t="shared" si="11"/>
        <v>0</v>
      </c>
      <c r="AB22" s="18">
        <f t="shared" si="12"/>
        <v>0</v>
      </c>
      <c r="AC22" s="18">
        <f t="shared" si="13"/>
        <v>0</v>
      </c>
      <c r="AD22" s="18">
        <f t="shared" si="14"/>
        <v>0</v>
      </c>
      <c r="AE22" s="18">
        <f t="shared" si="15"/>
        <v>0</v>
      </c>
      <c r="AF22" s="18">
        <f t="shared" si="16"/>
        <v>0</v>
      </c>
      <c r="AG22" s="80">
        <v>4470</v>
      </c>
      <c r="AH22" s="81">
        <f t="shared" si="17"/>
        <v>0</v>
      </c>
      <c r="AI22"/>
      <c r="AJ22"/>
      <c r="AL22" s="69"/>
    </row>
    <row r="23" spans="1:38" s="39" customFormat="1">
      <c r="A23" s="162">
        <v>14</v>
      </c>
      <c r="B23" s="153">
        <v>29</v>
      </c>
      <c r="C23" s="156" t="s">
        <v>94</v>
      </c>
      <c r="D23" s="56">
        <v>0</v>
      </c>
      <c r="E23" s="51">
        <v>0</v>
      </c>
      <c r="F23" s="3">
        <f t="shared" si="0"/>
        <v>0</v>
      </c>
      <c r="G23" s="12">
        <f t="shared" si="1"/>
        <v>1050</v>
      </c>
      <c r="H23" s="50">
        <v>0</v>
      </c>
      <c r="I23" s="50">
        <v>1050</v>
      </c>
      <c r="J23" s="50">
        <v>450</v>
      </c>
      <c r="K23" s="15">
        <v>3.1</v>
      </c>
      <c r="L23" s="18">
        <f t="shared" si="2"/>
        <v>1395</v>
      </c>
      <c r="M23" s="19">
        <f t="shared" si="3"/>
        <v>2445</v>
      </c>
      <c r="N23" s="57">
        <v>0</v>
      </c>
      <c r="O23" s="5">
        <v>0</v>
      </c>
      <c r="P23" s="49">
        <f t="shared" si="4"/>
        <v>0</v>
      </c>
      <c r="Q23" s="12">
        <f t="shared" si="5"/>
        <v>0</v>
      </c>
      <c r="R23" s="49">
        <v>0</v>
      </c>
      <c r="S23" s="49">
        <v>0</v>
      </c>
      <c r="T23" s="49">
        <v>0</v>
      </c>
      <c r="U23" s="15">
        <v>3.1</v>
      </c>
      <c r="V23" s="18">
        <f t="shared" si="6"/>
        <v>0</v>
      </c>
      <c r="W23" s="59">
        <f t="shared" si="7"/>
        <v>0</v>
      </c>
      <c r="X23" s="17">
        <f t="shared" si="8"/>
        <v>0</v>
      </c>
      <c r="Y23" s="18">
        <f t="shared" si="9"/>
        <v>0</v>
      </c>
      <c r="Z23" s="18">
        <f t="shared" si="10"/>
        <v>0</v>
      </c>
      <c r="AA23" s="18">
        <f t="shared" si="11"/>
        <v>1050</v>
      </c>
      <c r="AB23" s="18">
        <f t="shared" si="12"/>
        <v>0</v>
      </c>
      <c r="AC23" s="18">
        <f t="shared" si="13"/>
        <v>1050</v>
      </c>
      <c r="AD23" s="18">
        <f t="shared" si="14"/>
        <v>450</v>
      </c>
      <c r="AE23" s="18">
        <f t="shared" si="15"/>
        <v>1395</v>
      </c>
      <c r="AF23" s="18">
        <f t="shared" si="16"/>
        <v>2445</v>
      </c>
      <c r="AG23" s="80">
        <v>4470</v>
      </c>
      <c r="AH23" s="81">
        <f t="shared" si="17"/>
        <v>1</v>
      </c>
      <c r="AI23"/>
      <c r="AJ23"/>
      <c r="AL23" s="69"/>
    </row>
    <row r="24" spans="1:38" s="39" customFormat="1">
      <c r="A24" s="161">
        <v>15</v>
      </c>
      <c r="B24" s="74">
        <v>17</v>
      </c>
      <c r="C24" s="156" t="s">
        <v>95</v>
      </c>
      <c r="D24" s="160">
        <v>0</v>
      </c>
      <c r="E24" s="159">
        <v>0</v>
      </c>
      <c r="F24" s="49">
        <f t="shared" si="0"/>
        <v>0</v>
      </c>
      <c r="G24" s="12">
        <f t="shared" si="1"/>
        <v>0</v>
      </c>
      <c r="H24" s="5">
        <v>0</v>
      </c>
      <c r="I24" s="5">
        <v>0</v>
      </c>
      <c r="J24" s="5">
        <v>0</v>
      </c>
      <c r="K24" s="15">
        <v>3.1</v>
      </c>
      <c r="L24" s="18">
        <f t="shared" si="2"/>
        <v>0</v>
      </c>
      <c r="M24" s="19">
        <f t="shared" si="3"/>
        <v>0</v>
      </c>
      <c r="N24" s="56">
        <v>0</v>
      </c>
      <c r="O24" s="51">
        <v>0</v>
      </c>
      <c r="P24" s="3">
        <f t="shared" si="4"/>
        <v>0</v>
      </c>
      <c r="Q24" s="12">
        <f t="shared" si="5"/>
        <v>0</v>
      </c>
      <c r="R24" s="50">
        <v>0</v>
      </c>
      <c r="S24" s="50">
        <v>0</v>
      </c>
      <c r="T24" s="50">
        <v>0</v>
      </c>
      <c r="U24" s="15">
        <v>3.1</v>
      </c>
      <c r="V24" s="18">
        <f t="shared" si="6"/>
        <v>0</v>
      </c>
      <c r="W24" s="59">
        <f t="shared" si="7"/>
        <v>0</v>
      </c>
      <c r="X24" s="17">
        <f t="shared" si="8"/>
        <v>0</v>
      </c>
      <c r="Y24" s="18">
        <f t="shared" si="9"/>
        <v>0</v>
      </c>
      <c r="Z24" s="18">
        <f t="shared" si="10"/>
        <v>0</v>
      </c>
      <c r="AA24" s="18">
        <f t="shared" si="11"/>
        <v>0</v>
      </c>
      <c r="AB24" s="18">
        <f t="shared" si="12"/>
        <v>0</v>
      </c>
      <c r="AC24" s="18">
        <f t="shared" si="13"/>
        <v>0</v>
      </c>
      <c r="AD24" s="18">
        <f t="shared" si="14"/>
        <v>0</v>
      </c>
      <c r="AE24" s="18">
        <f t="shared" si="15"/>
        <v>0</v>
      </c>
      <c r="AF24" s="18">
        <f t="shared" si="16"/>
        <v>0</v>
      </c>
      <c r="AG24" s="80">
        <v>4470</v>
      </c>
      <c r="AH24" s="81">
        <f t="shared" si="17"/>
        <v>0</v>
      </c>
      <c r="AL24" s="69"/>
    </row>
    <row r="25" spans="1:38" s="39" customFormat="1">
      <c r="A25" s="162">
        <v>16</v>
      </c>
      <c r="B25" s="74">
        <v>30</v>
      </c>
      <c r="C25" s="156" t="s">
        <v>96</v>
      </c>
      <c r="D25" s="56">
        <v>0</v>
      </c>
      <c r="E25" s="51">
        <v>0</v>
      </c>
      <c r="F25" s="3">
        <f t="shared" si="0"/>
        <v>0</v>
      </c>
      <c r="G25" s="12">
        <f t="shared" si="1"/>
        <v>0</v>
      </c>
      <c r="H25" s="50">
        <v>0</v>
      </c>
      <c r="I25" s="50">
        <v>0</v>
      </c>
      <c r="J25" s="50">
        <v>0</v>
      </c>
      <c r="K25" s="15">
        <v>2.2000000000000002</v>
      </c>
      <c r="L25" s="18">
        <f t="shared" si="2"/>
        <v>0</v>
      </c>
      <c r="M25" s="19">
        <f t="shared" si="3"/>
        <v>0</v>
      </c>
      <c r="N25" s="56">
        <v>0</v>
      </c>
      <c r="O25" s="51">
        <v>0</v>
      </c>
      <c r="P25" s="3">
        <f t="shared" si="4"/>
        <v>0</v>
      </c>
      <c r="Q25" s="12">
        <f t="shared" si="5"/>
        <v>0</v>
      </c>
      <c r="R25" s="50">
        <v>0</v>
      </c>
      <c r="S25" s="50">
        <v>0</v>
      </c>
      <c r="T25" s="50">
        <v>0</v>
      </c>
      <c r="U25" s="15">
        <v>2.2000000000000002</v>
      </c>
      <c r="V25" s="18">
        <f t="shared" si="6"/>
        <v>0</v>
      </c>
      <c r="W25" s="59">
        <f t="shared" si="7"/>
        <v>0</v>
      </c>
      <c r="X25" s="17">
        <f t="shared" si="8"/>
        <v>0</v>
      </c>
      <c r="Y25" s="18">
        <f t="shared" si="9"/>
        <v>0</v>
      </c>
      <c r="Z25" s="18">
        <f t="shared" si="10"/>
        <v>0</v>
      </c>
      <c r="AA25" s="18">
        <f t="shared" si="11"/>
        <v>0</v>
      </c>
      <c r="AB25" s="18">
        <f t="shared" si="12"/>
        <v>0</v>
      </c>
      <c r="AC25" s="18">
        <f t="shared" si="13"/>
        <v>0</v>
      </c>
      <c r="AD25" s="18">
        <f t="shared" si="14"/>
        <v>0</v>
      </c>
      <c r="AE25" s="18">
        <f t="shared" si="15"/>
        <v>0</v>
      </c>
      <c r="AF25" s="18">
        <f t="shared" si="16"/>
        <v>0</v>
      </c>
      <c r="AG25" s="80">
        <v>2200</v>
      </c>
      <c r="AH25" s="81">
        <f t="shared" si="17"/>
        <v>0</v>
      </c>
      <c r="AI25"/>
      <c r="AJ25"/>
      <c r="AL25" s="69"/>
    </row>
    <row r="26" spans="1:38" s="39" customFormat="1">
      <c r="A26" s="161">
        <v>17</v>
      </c>
      <c r="B26" s="74">
        <v>53</v>
      </c>
      <c r="C26" s="156" t="s">
        <v>97</v>
      </c>
      <c r="D26" s="56">
        <v>0</v>
      </c>
      <c r="E26" s="51">
        <v>0</v>
      </c>
      <c r="F26" s="3">
        <f t="shared" si="0"/>
        <v>0</v>
      </c>
      <c r="G26" s="12">
        <f t="shared" si="1"/>
        <v>1050</v>
      </c>
      <c r="H26" s="50">
        <v>150</v>
      </c>
      <c r="I26" s="50">
        <v>900</v>
      </c>
      <c r="J26" s="50">
        <v>520</v>
      </c>
      <c r="K26" s="15">
        <v>2.9</v>
      </c>
      <c r="L26" s="18">
        <f t="shared" si="2"/>
        <v>1508</v>
      </c>
      <c r="M26" s="19">
        <f t="shared" si="3"/>
        <v>2558</v>
      </c>
      <c r="N26" s="56">
        <v>0</v>
      </c>
      <c r="O26" s="51">
        <v>0</v>
      </c>
      <c r="P26" s="3">
        <f t="shared" si="4"/>
        <v>0</v>
      </c>
      <c r="Q26" s="12">
        <f t="shared" si="5"/>
        <v>500</v>
      </c>
      <c r="R26" s="50">
        <v>0</v>
      </c>
      <c r="S26" s="50">
        <v>500</v>
      </c>
      <c r="T26" s="50">
        <v>400</v>
      </c>
      <c r="U26" s="15">
        <v>2.9</v>
      </c>
      <c r="V26" s="18">
        <f t="shared" si="6"/>
        <v>1160</v>
      </c>
      <c r="W26" s="59">
        <f t="shared" si="7"/>
        <v>1660</v>
      </c>
      <c r="X26" s="17">
        <f t="shared" si="8"/>
        <v>0</v>
      </c>
      <c r="Y26" s="18">
        <f t="shared" si="9"/>
        <v>0</v>
      </c>
      <c r="Z26" s="18">
        <f t="shared" si="10"/>
        <v>0</v>
      </c>
      <c r="AA26" s="18">
        <f t="shared" si="11"/>
        <v>1550</v>
      </c>
      <c r="AB26" s="18">
        <f t="shared" si="12"/>
        <v>150</v>
      </c>
      <c r="AC26" s="18">
        <f t="shared" si="13"/>
        <v>1400</v>
      </c>
      <c r="AD26" s="18">
        <f t="shared" si="14"/>
        <v>920</v>
      </c>
      <c r="AE26" s="18">
        <f t="shared" si="15"/>
        <v>2668</v>
      </c>
      <c r="AF26" s="18">
        <f t="shared" si="16"/>
        <v>4218</v>
      </c>
      <c r="AG26" s="80">
        <v>4600</v>
      </c>
      <c r="AH26" s="81">
        <f t="shared" si="17"/>
        <v>1</v>
      </c>
      <c r="AI26"/>
      <c r="AJ26"/>
      <c r="AL26" s="69"/>
    </row>
    <row r="27" spans="1:38" s="39" customFormat="1">
      <c r="A27" s="162">
        <v>18</v>
      </c>
      <c r="B27" s="74">
        <v>54</v>
      </c>
      <c r="C27" s="86" t="s">
        <v>98</v>
      </c>
      <c r="D27" s="56">
        <v>0</v>
      </c>
      <c r="E27" s="51">
        <v>0</v>
      </c>
      <c r="F27" s="3">
        <f t="shared" si="0"/>
        <v>0</v>
      </c>
      <c r="G27" s="12">
        <f t="shared" si="1"/>
        <v>0</v>
      </c>
      <c r="H27" s="50">
        <v>0</v>
      </c>
      <c r="I27" s="50">
        <v>0</v>
      </c>
      <c r="J27" s="50">
        <v>0</v>
      </c>
      <c r="K27" s="15">
        <v>2.2999999999999998</v>
      </c>
      <c r="L27" s="18">
        <f t="shared" si="2"/>
        <v>0</v>
      </c>
      <c r="M27" s="19">
        <f t="shared" si="3"/>
        <v>0</v>
      </c>
      <c r="N27" s="56">
        <v>0</v>
      </c>
      <c r="O27" s="51">
        <v>0</v>
      </c>
      <c r="P27" s="3">
        <f t="shared" si="4"/>
        <v>0</v>
      </c>
      <c r="Q27" s="12">
        <f t="shared" si="5"/>
        <v>0</v>
      </c>
      <c r="R27" s="50">
        <v>0</v>
      </c>
      <c r="S27" s="50">
        <v>0</v>
      </c>
      <c r="T27" s="50">
        <v>0</v>
      </c>
      <c r="U27" s="15">
        <v>2.2999999999999998</v>
      </c>
      <c r="V27" s="18">
        <f t="shared" si="6"/>
        <v>0</v>
      </c>
      <c r="W27" s="59">
        <f t="shared" si="7"/>
        <v>0</v>
      </c>
      <c r="X27" s="17">
        <f t="shared" si="8"/>
        <v>0</v>
      </c>
      <c r="Y27" s="18">
        <f t="shared" si="9"/>
        <v>0</v>
      </c>
      <c r="Z27" s="18">
        <f t="shared" si="10"/>
        <v>0</v>
      </c>
      <c r="AA27" s="18">
        <f t="shared" si="11"/>
        <v>0</v>
      </c>
      <c r="AB27" s="18">
        <f t="shared" si="12"/>
        <v>0</v>
      </c>
      <c r="AC27" s="18">
        <f t="shared" si="13"/>
        <v>0</v>
      </c>
      <c r="AD27" s="18">
        <f t="shared" si="14"/>
        <v>0</v>
      </c>
      <c r="AE27" s="18">
        <f t="shared" si="15"/>
        <v>0</v>
      </c>
      <c r="AF27" s="18">
        <f t="shared" si="16"/>
        <v>0</v>
      </c>
      <c r="AG27" s="80">
        <v>2100</v>
      </c>
      <c r="AH27" s="81">
        <f t="shared" si="17"/>
        <v>0</v>
      </c>
      <c r="AI27"/>
      <c r="AJ27"/>
      <c r="AL27" s="69"/>
    </row>
    <row r="28" spans="1:38" s="39" customFormat="1">
      <c r="A28" s="161">
        <v>19</v>
      </c>
      <c r="B28" s="74">
        <v>56</v>
      </c>
      <c r="C28" s="156" t="s">
        <v>99</v>
      </c>
      <c r="D28" s="56">
        <v>0</v>
      </c>
      <c r="E28" s="51">
        <v>0</v>
      </c>
      <c r="F28" s="3">
        <f t="shared" si="0"/>
        <v>0</v>
      </c>
      <c r="G28" s="12">
        <f t="shared" si="1"/>
        <v>0</v>
      </c>
      <c r="H28" s="50">
        <v>0</v>
      </c>
      <c r="I28" s="50">
        <v>0</v>
      </c>
      <c r="J28" s="50">
        <v>0</v>
      </c>
      <c r="K28" s="15">
        <v>2</v>
      </c>
      <c r="L28" s="18">
        <f t="shared" si="2"/>
        <v>0</v>
      </c>
      <c r="M28" s="19">
        <f t="shared" si="3"/>
        <v>0</v>
      </c>
      <c r="N28" s="56">
        <v>0</v>
      </c>
      <c r="O28" s="51">
        <v>0</v>
      </c>
      <c r="P28" s="3">
        <f t="shared" si="4"/>
        <v>0</v>
      </c>
      <c r="Q28" s="12">
        <f t="shared" si="5"/>
        <v>0</v>
      </c>
      <c r="R28" s="50">
        <v>0</v>
      </c>
      <c r="S28" s="50">
        <v>0</v>
      </c>
      <c r="T28" s="50">
        <v>0</v>
      </c>
      <c r="U28" s="15">
        <v>2</v>
      </c>
      <c r="V28" s="18">
        <f t="shared" si="6"/>
        <v>0</v>
      </c>
      <c r="W28" s="59">
        <f t="shared" si="7"/>
        <v>0</v>
      </c>
      <c r="X28" s="17">
        <f t="shared" si="8"/>
        <v>0</v>
      </c>
      <c r="Y28" s="18">
        <f t="shared" si="9"/>
        <v>0</v>
      </c>
      <c r="Z28" s="18">
        <f t="shared" si="10"/>
        <v>0</v>
      </c>
      <c r="AA28" s="18">
        <f t="shared" si="11"/>
        <v>0</v>
      </c>
      <c r="AB28" s="18">
        <f t="shared" si="12"/>
        <v>0</v>
      </c>
      <c r="AC28" s="18">
        <f t="shared" si="13"/>
        <v>0</v>
      </c>
      <c r="AD28" s="18">
        <f t="shared" si="14"/>
        <v>0</v>
      </c>
      <c r="AE28" s="18">
        <f t="shared" si="15"/>
        <v>0</v>
      </c>
      <c r="AF28" s="18">
        <f t="shared" si="16"/>
        <v>0</v>
      </c>
      <c r="AG28" s="80">
        <v>2231</v>
      </c>
      <c r="AH28" s="81">
        <f t="shared" si="17"/>
        <v>0</v>
      </c>
      <c r="AI28"/>
      <c r="AJ28"/>
      <c r="AL28" s="69"/>
    </row>
    <row r="29" spans="1:38" s="39" customFormat="1">
      <c r="A29" s="162">
        <v>20</v>
      </c>
      <c r="B29" s="74">
        <v>60</v>
      </c>
      <c r="C29" s="86" t="s">
        <v>100</v>
      </c>
      <c r="D29" s="56">
        <v>0</v>
      </c>
      <c r="E29" s="51">
        <v>0</v>
      </c>
      <c r="F29" s="3">
        <f t="shared" si="0"/>
        <v>0</v>
      </c>
      <c r="G29" s="12">
        <f t="shared" si="1"/>
        <v>450</v>
      </c>
      <c r="H29" s="50">
        <v>0</v>
      </c>
      <c r="I29" s="50">
        <v>450</v>
      </c>
      <c r="J29" s="50">
        <v>400</v>
      </c>
      <c r="K29" s="15">
        <v>2.5</v>
      </c>
      <c r="L29" s="18">
        <f t="shared" si="2"/>
        <v>1000</v>
      </c>
      <c r="M29" s="19">
        <f t="shared" si="3"/>
        <v>1450</v>
      </c>
      <c r="N29" s="57">
        <v>0</v>
      </c>
      <c r="O29" s="5">
        <v>0</v>
      </c>
      <c r="P29" s="49">
        <f t="shared" si="4"/>
        <v>0</v>
      </c>
      <c r="Q29" s="12">
        <f t="shared" si="5"/>
        <v>0</v>
      </c>
      <c r="R29" s="5">
        <v>0</v>
      </c>
      <c r="S29" s="5">
        <v>0</v>
      </c>
      <c r="T29" s="5">
        <v>0</v>
      </c>
      <c r="U29" s="15">
        <v>2.5</v>
      </c>
      <c r="V29" s="18">
        <f t="shared" si="6"/>
        <v>0</v>
      </c>
      <c r="W29" s="59">
        <f t="shared" si="7"/>
        <v>0</v>
      </c>
      <c r="X29" s="17">
        <f t="shared" si="8"/>
        <v>0</v>
      </c>
      <c r="Y29" s="18">
        <f t="shared" si="9"/>
        <v>0</v>
      </c>
      <c r="Z29" s="18">
        <f t="shared" si="10"/>
        <v>0</v>
      </c>
      <c r="AA29" s="18">
        <f t="shared" si="11"/>
        <v>450</v>
      </c>
      <c r="AB29" s="18">
        <f t="shared" si="12"/>
        <v>0</v>
      </c>
      <c r="AC29" s="18">
        <f t="shared" si="13"/>
        <v>450</v>
      </c>
      <c r="AD29" s="18">
        <f t="shared" si="14"/>
        <v>400</v>
      </c>
      <c r="AE29" s="18">
        <f t="shared" si="15"/>
        <v>1000</v>
      </c>
      <c r="AF29" s="18">
        <f t="shared" si="16"/>
        <v>1450</v>
      </c>
      <c r="AG29" s="80">
        <v>3750</v>
      </c>
      <c r="AH29" s="81">
        <f t="shared" si="17"/>
        <v>0</v>
      </c>
      <c r="AL29" s="69"/>
    </row>
    <row r="30" spans="1:38" s="39" customFormat="1">
      <c r="A30" s="161">
        <v>21</v>
      </c>
      <c r="B30" s="74">
        <v>18</v>
      </c>
      <c r="C30" s="86" t="s">
        <v>101</v>
      </c>
      <c r="D30" s="57">
        <v>0</v>
      </c>
      <c r="E30" s="5">
        <v>0</v>
      </c>
      <c r="F30" s="49">
        <f t="shared" si="0"/>
        <v>0</v>
      </c>
      <c r="G30" s="12">
        <f t="shared" si="1"/>
        <v>0</v>
      </c>
      <c r="H30" s="5">
        <v>0</v>
      </c>
      <c r="I30" s="5">
        <v>0</v>
      </c>
      <c r="J30" s="5">
        <v>0</v>
      </c>
      <c r="K30" s="15">
        <v>2.5</v>
      </c>
      <c r="L30" s="18">
        <f t="shared" si="2"/>
        <v>0</v>
      </c>
      <c r="M30" s="19">
        <f t="shared" si="3"/>
        <v>0</v>
      </c>
      <c r="N30" s="56">
        <v>0</v>
      </c>
      <c r="O30" s="51">
        <v>0</v>
      </c>
      <c r="P30" s="3">
        <f t="shared" si="4"/>
        <v>0</v>
      </c>
      <c r="Q30" s="12">
        <f t="shared" si="5"/>
        <v>0</v>
      </c>
      <c r="R30" s="50">
        <v>0</v>
      </c>
      <c r="S30" s="50">
        <v>0</v>
      </c>
      <c r="T30" s="50">
        <v>0</v>
      </c>
      <c r="U30" s="15">
        <v>2.5</v>
      </c>
      <c r="V30" s="18">
        <f t="shared" si="6"/>
        <v>0</v>
      </c>
      <c r="W30" s="59">
        <f t="shared" si="7"/>
        <v>0</v>
      </c>
      <c r="X30" s="17">
        <f t="shared" si="8"/>
        <v>0</v>
      </c>
      <c r="Y30" s="18">
        <f t="shared" si="9"/>
        <v>0</v>
      </c>
      <c r="Z30" s="18">
        <f t="shared" si="10"/>
        <v>0</v>
      </c>
      <c r="AA30" s="18">
        <f t="shared" si="11"/>
        <v>0</v>
      </c>
      <c r="AB30" s="18">
        <f t="shared" si="12"/>
        <v>0</v>
      </c>
      <c r="AC30" s="18">
        <f t="shared" si="13"/>
        <v>0</v>
      </c>
      <c r="AD30" s="18">
        <f t="shared" si="14"/>
        <v>0</v>
      </c>
      <c r="AE30" s="18">
        <f t="shared" si="15"/>
        <v>0</v>
      </c>
      <c r="AF30" s="18">
        <f t="shared" si="16"/>
        <v>0</v>
      </c>
      <c r="AG30" s="80">
        <v>3750</v>
      </c>
      <c r="AH30" s="81">
        <f t="shared" si="17"/>
        <v>0</v>
      </c>
      <c r="AL30" s="69"/>
    </row>
    <row r="31" spans="1:38" s="39" customFormat="1" ht="24.75">
      <c r="A31" s="162">
        <v>22</v>
      </c>
      <c r="B31" s="74">
        <v>162</v>
      </c>
      <c r="C31" s="156" t="s">
        <v>102</v>
      </c>
      <c r="D31" s="56">
        <v>0</v>
      </c>
      <c r="E31" s="51">
        <v>0</v>
      </c>
      <c r="F31" s="3">
        <f t="shared" si="0"/>
        <v>0</v>
      </c>
      <c r="G31" s="12">
        <f t="shared" si="1"/>
        <v>850</v>
      </c>
      <c r="H31" s="50">
        <v>100</v>
      </c>
      <c r="I31" s="50">
        <v>750</v>
      </c>
      <c r="J31" s="50">
        <v>450</v>
      </c>
      <c r="K31" s="16">
        <v>4.0999999999999996</v>
      </c>
      <c r="L31" s="18">
        <f t="shared" si="2"/>
        <v>1845</v>
      </c>
      <c r="M31" s="19">
        <f t="shared" si="3"/>
        <v>2695</v>
      </c>
      <c r="N31" s="56">
        <v>0</v>
      </c>
      <c r="O31" s="51">
        <v>0</v>
      </c>
      <c r="P31" s="3">
        <f t="shared" si="4"/>
        <v>0</v>
      </c>
      <c r="Q31" s="12">
        <f t="shared" si="5"/>
        <v>500</v>
      </c>
      <c r="R31" s="50">
        <v>0</v>
      </c>
      <c r="S31" s="50">
        <v>500</v>
      </c>
      <c r="T31" s="50">
        <v>622</v>
      </c>
      <c r="U31" s="16">
        <v>4.0999999999999996</v>
      </c>
      <c r="V31" s="18">
        <f t="shared" si="6"/>
        <v>2550</v>
      </c>
      <c r="W31" s="59">
        <f t="shared" si="7"/>
        <v>3050</v>
      </c>
      <c r="X31" s="17">
        <f t="shared" si="8"/>
        <v>0</v>
      </c>
      <c r="Y31" s="18">
        <f t="shared" si="9"/>
        <v>0</v>
      </c>
      <c r="Z31" s="18">
        <f t="shared" si="10"/>
        <v>0</v>
      </c>
      <c r="AA31" s="18">
        <f t="shared" si="11"/>
        <v>1350</v>
      </c>
      <c r="AB31" s="18">
        <f t="shared" si="12"/>
        <v>100</v>
      </c>
      <c r="AC31" s="18">
        <f t="shared" si="13"/>
        <v>1250</v>
      </c>
      <c r="AD31" s="18">
        <f t="shared" si="14"/>
        <v>1072</v>
      </c>
      <c r="AE31" s="18">
        <f t="shared" si="15"/>
        <v>4395</v>
      </c>
      <c r="AF31" s="18">
        <f t="shared" si="16"/>
        <v>5745</v>
      </c>
      <c r="AG31" s="80">
        <v>4910</v>
      </c>
      <c r="AH31" s="81">
        <f t="shared" si="17"/>
        <v>1</v>
      </c>
      <c r="AI31"/>
      <c r="AJ31"/>
      <c r="AL31" s="69"/>
    </row>
    <row r="32" spans="1:38" s="39" customFormat="1">
      <c r="A32" s="161">
        <v>23</v>
      </c>
      <c r="B32" s="74">
        <v>96</v>
      </c>
      <c r="C32" s="156" t="s">
        <v>103</v>
      </c>
      <c r="D32" s="56">
        <v>0</v>
      </c>
      <c r="E32" s="51">
        <v>0</v>
      </c>
      <c r="F32" s="3">
        <f t="shared" si="0"/>
        <v>0</v>
      </c>
      <c r="G32" s="12">
        <f t="shared" si="1"/>
        <v>0</v>
      </c>
      <c r="H32" s="50">
        <v>0</v>
      </c>
      <c r="I32" s="50">
        <v>0</v>
      </c>
      <c r="J32" s="50">
        <v>0</v>
      </c>
      <c r="K32" s="16">
        <v>4.0999999999999996</v>
      </c>
      <c r="L32" s="18">
        <f t="shared" si="2"/>
        <v>0</v>
      </c>
      <c r="M32" s="19">
        <f t="shared" si="3"/>
        <v>0</v>
      </c>
      <c r="N32" s="56">
        <v>0</v>
      </c>
      <c r="O32" s="51">
        <v>0</v>
      </c>
      <c r="P32" s="3">
        <f t="shared" si="4"/>
        <v>0</v>
      </c>
      <c r="Q32" s="12">
        <f t="shared" si="5"/>
        <v>0</v>
      </c>
      <c r="R32" s="50">
        <v>0</v>
      </c>
      <c r="S32" s="50">
        <v>0</v>
      </c>
      <c r="T32" s="50">
        <v>0</v>
      </c>
      <c r="U32" s="16">
        <v>4.0999999999999996</v>
      </c>
      <c r="V32" s="18">
        <f t="shared" si="6"/>
        <v>0</v>
      </c>
      <c r="W32" s="59">
        <f t="shared" si="7"/>
        <v>0</v>
      </c>
      <c r="X32" s="17">
        <f t="shared" si="8"/>
        <v>0</v>
      </c>
      <c r="Y32" s="18">
        <f t="shared" si="9"/>
        <v>0</v>
      </c>
      <c r="Z32" s="18">
        <f t="shared" si="10"/>
        <v>0</v>
      </c>
      <c r="AA32" s="18">
        <f t="shared" si="11"/>
        <v>0</v>
      </c>
      <c r="AB32" s="18">
        <f t="shared" si="12"/>
        <v>0</v>
      </c>
      <c r="AC32" s="18">
        <f t="shared" si="13"/>
        <v>0</v>
      </c>
      <c r="AD32" s="18">
        <f t="shared" si="14"/>
        <v>0</v>
      </c>
      <c r="AE32" s="18">
        <f t="shared" si="15"/>
        <v>0</v>
      </c>
      <c r="AF32" s="18">
        <f t="shared" si="16"/>
        <v>0</v>
      </c>
      <c r="AG32" s="80">
        <v>4910</v>
      </c>
      <c r="AH32" s="81">
        <f t="shared" si="17"/>
        <v>0</v>
      </c>
      <c r="AI32"/>
      <c r="AJ32"/>
      <c r="AL32" s="69"/>
    </row>
    <row r="33" spans="1:38" s="39" customFormat="1">
      <c r="A33" s="162">
        <v>24</v>
      </c>
      <c r="B33" s="74">
        <v>65</v>
      </c>
      <c r="C33" s="156" t="s">
        <v>104</v>
      </c>
      <c r="D33" s="56">
        <v>0</v>
      </c>
      <c r="E33" s="51">
        <v>0</v>
      </c>
      <c r="F33" s="3">
        <f t="shared" si="0"/>
        <v>0</v>
      </c>
      <c r="G33" s="12">
        <f t="shared" si="1"/>
        <v>700</v>
      </c>
      <c r="H33" s="50">
        <v>100</v>
      </c>
      <c r="I33" s="50">
        <v>600</v>
      </c>
      <c r="J33" s="50">
        <v>400</v>
      </c>
      <c r="K33" s="16">
        <v>3.8</v>
      </c>
      <c r="L33" s="18">
        <f t="shared" si="2"/>
        <v>1520</v>
      </c>
      <c r="M33" s="19">
        <f t="shared" si="3"/>
        <v>2220</v>
      </c>
      <c r="N33" s="56">
        <v>0</v>
      </c>
      <c r="O33" s="51">
        <v>0</v>
      </c>
      <c r="P33" s="3">
        <f t="shared" si="4"/>
        <v>0</v>
      </c>
      <c r="Q33" s="12">
        <f t="shared" si="5"/>
        <v>500</v>
      </c>
      <c r="R33" s="50">
        <v>0</v>
      </c>
      <c r="S33" s="50">
        <v>500</v>
      </c>
      <c r="T33" s="50">
        <v>350</v>
      </c>
      <c r="U33" s="16">
        <v>3.8</v>
      </c>
      <c r="V33" s="18">
        <f t="shared" si="6"/>
        <v>1330</v>
      </c>
      <c r="W33" s="59">
        <f t="shared" si="7"/>
        <v>1830</v>
      </c>
      <c r="X33" s="17">
        <f t="shared" si="8"/>
        <v>0</v>
      </c>
      <c r="Y33" s="18">
        <f t="shared" si="9"/>
        <v>0</v>
      </c>
      <c r="Z33" s="18">
        <f t="shared" si="10"/>
        <v>0</v>
      </c>
      <c r="AA33" s="18">
        <f t="shared" si="11"/>
        <v>1200</v>
      </c>
      <c r="AB33" s="18">
        <f t="shared" si="12"/>
        <v>100</v>
      </c>
      <c r="AC33" s="18">
        <f t="shared" si="13"/>
        <v>1100</v>
      </c>
      <c r="AD33" s="18">
        <f t="shared" si="14"/>
        <v>750</v>
      </c>
      <c r="AE33" s="18">
        <f t="shared" si="15"/>
        <v>2850</v>
      </c>
      <c r="AF33" s="18">
        <f t="shared" si="16"/>
        <v>4050</v>
      </c>
      <c r="AG33" s="80">
        <v>4870</v>
      </c>
      <c r="AH33" s="81">
        <f t="shared" si="17"/>
        <v>1</v>
      </c>
      <c r="AI33"/>
      <c r="AJ33"/>
      <c r="AL33" s="69"/>
    </row>
    <row r="34" spans="1:38" s="39" customFormat="1">
      <c r="A34" s="161">
        <v>25</v>
      </c>
      <c r="B34" s="74">
        <v>68</v>
      </c>
      <c r="C34" s="88" t="s">
        <v>105</v>
      </c>
      <c r="D34" s="57">
        <v>0</v>
      </c>
      <c r="E34" s="5">
        <v>0</v>
      </c>
      <c r="F34" s="49">
        <f t="shared" si="0"/>
        <v>0</v>
      </c>
      <c r="G34" s="12">
        <f t="shared" si="1"/>
        <v>0</v>
      </c>
      <c r="H34" s="5">
        <v>0</v>
      </c>
      <c r="I34" s="5">
        <v>0</v>
      </c>
      <c r="J34" s="5">
        <v>0</v>
      </c>
      <c r="K34" s="15">
        <v>2.8</v>
      </c>
      <c r="L34" s="18">
        <f t="shared" si="2"/>
        <v>0</v>
      </c>
      <c r="M34" s="19">
        <f t="shared" si="3"/>
        <v>0</v>
      </c>
      <c r="N34" s="56">
        <v>0</v>
      </c>
      <c r="O34" s="51">
        <v>0</v>
      </c>
      <c r="P34" s="3">
        <f t="shared" si="4"/>
        <v>0</v>
      </c>
      <c r="Q34" s="12">
        <f t="shared" si="5"/>
        <v>9331</v>
      </c>
      <c r="R34" s="50">
        <v>4615</v>
      </c>
      <c r="S34" s="68">
        <v>4716</v>
      </c>
      <c r="T34" s="68">
        <v>4500</v>
      </c>
      <c r="U34" s="15">
        <v>2.8</v>
      </c>
      <c r="V34" s="18">
        <f t="shared" si="6"/>
        <v>12600</v>
      </c>
      <c r="W34" s="59">
        <f t="shared" si="7"/>
        <v>21931</v>
      </c>
      <c r="X34" s="17">
        <f t="shared" si="8"/>
        <v>0</v>
      </c>
      <c r="Y34" s="18">
        <f t="shared" si="9"/>
        <v>0</v>
      </c>
      <c r="Z34" s="18">
        <f t="shared" si="10"/>
        <v>0</v>
      </c>
      <c r="AA34" s="18">
        <f t="shared" si="11"/>
        <v>9331</v>
      </c>
      <c r="AB34" s="18">
        <f t="shared" si="12"/>
        <v>4615</v>
      </c>
      <c r="AC34" s="18">
        <f t="shared" si="13"/>
        <v>4716</v>
      </c>
      <c r="AD34" s="18">
        <f t="shared" si="14"/>
        <v>4500</v>
      </c>
      <c r="AE34" s="18">
        <f t="shared" si="15"/>
        <v>12600</v>
      </c>
      <c r="AF34" s="18">
        <f t="shared" si="16"/>
        <v>21931</v>
      </c>
      <c r="AG34" s="80">
        <v>3200</v>
      </c>
      <c r="AH34" s="81">
        <f t="shared" si="17"/>
        <v>7</v>
      </c>
      <c r="AL34" s="69"/>
    </row>
    <row r="35" spans="1:38" s="39" customFormat="1">
      <c r="A35" s="162">
        <v>26</v>
      </c>
      <c r="B35" s="74">
        <v>75</v>
      </c>
      <c r="C35" s="156" t="s">
        <v>106</v>
      </c>
      <c r="D35" s="56">
        <v>0</v>
      </c>
      <c r="E35" s="51">
        <v>0</v>
      </c>
      <c r="F35" s="3">
        <f t="shared" si="0"/>
        <v>0</v>
      </c>
      <c r="G35" s="12">
        <f t="shared" si="1"/>
        <v>0</v>
      </c>
      <c r="H35" s="50">
        <v>0</v>
      </c>
      <c r="I35" s="50">
        <v>0</v>
      </c>
      <c r="J35" s="50">
        <v>0</v>
      </c>
      <c r="K35" s="15">
        <v>2.5</v>
      </c>
      <c r="L35" s="18">
        <f t="shared" si="2"/>
        <v>0</v>
      </c>
      <c r="M35" s="19">
        <f t="shared" si="3"/>
        <v>0</v>
      </c>
      <c r="N35" s="56">
        <v>0</v>
      </c>
      <c r="O35" s="51">
        <v>0</v>
      </c>
      <c r="P35" s="3">
        <f t="shared" si="4"/>
        <v>0</v>
      </c>
      <c r="Q35" s="12">
        <f t="shared" si="5"/>
        <v>0</v>
      </c>
      <c r="R35" s="50">
        <v>0</v>
      </c>
      <c r="S35" s="50">
        <v>0</v>
      </c>
      <c r="T35" s="50">
        <v>0</v>
      </c>
      <c r="U35" s="15">
        <v>2.5</v>
      </c>
      <c r="V35" s="18">
        <f t="shared" si="6"/>
        <v>0</v>
      </c>
      <c r="W35" s="59">
        <f t="shared" si="7"/>
        <v>0</v>
      </c>
      <c r="X35" s="17">
        <f t="shared" si="8"/>
        <v>0</v>
      </c>
      <c r="Y35" s="18">
        <f t="shared" si="9"/>
        <v>0</v>
      </c>
      <c r="Z35" s="18">
        <f t="shared" si="10"/>
        <v>0</v>
      </c>
      <c r="AA35" s="18">
        <f t="shared" si="11"/>
        <v>0</v>
      </c>
      <c r="AB35" s="18">
        <f t="shared" si="12"/>
        <v>0</v>
      </c>
      <c r="AC35" s="18">
        <f t="shared" si="13"/>
        <v>0</v>
      </c>
      <c r="AD35" s="18">
        <f t="shared" si="14"/>
        <v>0</v>
      </c>
      <c r="AE35" s="18">
        <f t="shared" si="15"/>
        <v>0</v>
      </c>
      <c r="AF35" s="18">
        <f t="shared" si="16"/>
        <v>0</v>
      </c>
      <c r="AG35" s="80">
        <v>2724</v>
      </c>
      <c r="AH35" s="81">
        <f t="shared" si="17"/>
        <v>0</v>
      </c>
      <c r="AI35"/>
      <c r="AJ35"/>
      <c r="AL35" s="69"/>
    </row>
    <row r="36" spans="1:38" s="39" customFormat="1">
      <c r="A36" s="161">
        <v>27</v>
      </c>
      <c r="B36" s="74">
        <v>77</v>
      </c>
      <c r="C36" s="156" t="s">
        <v>107</v>
      </c>
      <c r="D36" s="56">
        <v>0</v>
      </c>
      <c r="E36" s="51">
        <v>0</v>
      </c>
      <c r="F36" s="3">
        <f t="shared" si="0"/>
        <v>0</v>
      </c>
      <c r="G36" s="12">
        <f t="shared" si="1"/>
        <v>0</v>
      </c>
      <c r="H36" s="50">
        <v>0</v>
      </c>
      <c r="I36" s="50">
        <v>0</v>
      </c>
      <c r="J36" s="50">
        <v>0</v>
      </c>
      <c r="K36" s="15">
        <v>2.2000000000000002</v>
      </c>
      <c r="L36" s="18">
        <f t="shared" si="2"/>
        <v>0</v>
      </c>
      <c r="M36" s="19">
        <f t="shared" si="3"/>
        <v>0</v>
      </c>
      <c r="N36" s="56">
        <v>0</v>
      </c>
      <c r="O36" s="51">
        <v>0</v>
      </c>
      <c r="P36" s="3">
        <f t="shared" si="4"/>
        <v>0</v>
      </c>
      <c r="Q36" s="12">
        <f t="shared" si="5"/>
        <v>0</v>
      </c>
      <c r="R36" s="50">
        <v>0</v>
      </c>
      <c r="S36" s="50">
        <v>0</v>
      </c>
      <c r="T36" s="50">
        <v>0</v>
      </c>
      <c r="U36" s="15">
        <v>2.2000000000000002</v>
      </c>
      <c r="V36" s="18">
        <f t="shared" si="6"/>
        <v>0</v>
      </c>
      <c r="W36" s="59">
        <f t="shared" si="7"/>
        <v>0</v>
      </c>
      <c r="X36" s="17">
        <f t="shared" si="8"/>
        <v>0</v>
      </c>
      <c r="Y36" s="18">
        <f t="shared" si="9"/>
        <v>0</v>
      </c>
      <c r="Z36" s="18">
        <f t="shared" si="10"/>
        <v>0</v>
      </c>
      <c r="AA36" s="18">
        <f t="shared" si="11"/>
        <v>0</v>
      </c>
      <c r="AB36" s="18">
        <f t="shared" si="12"/>
        <v>0</v>
      </c>
      <c r="AC36" s="18">
        <f t="shared" si="13"/>
        <v>0</v>
      </c>
      <c r="AD36" s="18">
        <f t="shared" si="14"/>
        <v>0</v>
      </c>
      <c r="AE36" s="18">
        <f t="shared" si="15"/>
        <v>0</v>
      </c>
      <c r="AF36" s="18">
        <f t="shared" si="16"/>
        <v>0</v>
      </c>
      <c r="AG36" s="80">
        <v>3888</v>
      </c>
      <c r="AH36" s="81">
        <f t="shared" si="17"/>
        <v>0</v>
      </c>
      <c r="AI36"/>
      <c r="AJ36"/>
      <c r="AL36" s="69"/>
    </row>
    <row r="37" spans="1:38" s="39" customFormat="1" ht="12.75" customHeight="1">
      <c r="A37" s="162">
        <v>28</v>
      </c>
      <c r="B37" s="75">
        <v>81</v>
      </c>
      <c r="C37" s="86" t="s">
        <v>108</v>
      </c>
      <c r="D37" s="56">
        <v>0</v>
      </c>
      <c r="E37" s="51">
        <v>0</v>
      </c>
      <c r="F37" s="3">
        <f t="shared" si="0"/>
        <v>0</v>
      </c>
      <c r="G37" s="12">
        <f t="shared" si="1"/>
        <v>0</v>
      </c>
      <c r="H37" s="50">
        <v>0</v>
      </c>
      <c r="I37" s="50">
        <v>0</v>
      </c>
      <c r="J37" s="50">
        <v>0</v>
      </c>
      <c r="K37" s="15">
        <v>2.1</v>
      </c>
      <c r="L37" s="18">
        <f t="shared" si="2"/>
        <v>0</v>
      </c>
      <c r="M37" s="19">
        <f t="shared" si="3"/>
        <v>0</v>
      </c>
      <c r="N37" s="56">
        <v>0</v>
      </c>
      <c r="O37" s="51">
        <v>0</v>
      </c>
      <c r="P37" s="3">
        <f t="shared" si="4"/>
        <v>0</v>
      </c>
      <c r="Q37" s="12">
        <f t="shared" si="5"/>
        <v>0</v>
      </c>
      <c r="R37" s="50">
        <v>0</v>
      </c>
      <c r="S37" s="50">
        <v>0</v>
      </c>
      <c r="T37" s="50">
        <v>0</v>
      </c>
      <c r="U37" s="15">
        <v>2.1</v>
      </c>
      <c r="V37" s="18">
        <f t="shared" si="6"/>
        <v>0</v>
      </c>
      <c r="W37" s="59">
        <f t="shared" si="7"/>
        <v>0</v>
      </c>
      <c r="X37" s="17">
        <f t="shared" si="8"/>
        <v>0</v>
      </c>
      <c r="Y37" s="18">
        <f t="shared" si="9"/>
        <v>0</v>
      </c>
      <c r="Z37" s="18">
        <f t="shared" si="10"/>
        <v>0</v>
      </c>
      <c r="AA37" s="18">
        <f t="shared" si="11"/>
        <v>0</v>
      </c>
      <c r="AB37" s="18">
        <f t="shared" si="12"/>
        <v>0</v>
      </c>
      <c r="AC37" s="18">
        <f t="shared" si="13"/>
        <v>0</v>
      </c>
      <c r="AD37" s="18">
        <f t="shared" si="14"/>
        <v>0</v>
      </c>
      <c r="AE37" s="18">
        <f t="shared" si="15"/>
        <v>0</v>
      </c>
      <c r="AF37" s="18">
        <f t="shared" si="16"/>
        <v>0</v>
      </c>
      <c r="AG37" s="80">
        <v>2500</v>
      </c>
      <c r="AH37" s="81">
        <f t="shared" si="17"/>
        <v>0</v>
      </c>
      <c r="AI37"/>
      <c r="AJ37"/>
      <c r="AL37" s="69"/>
    </row>
    <row r="38" spans="1:38" s="39" customFormat="1">
      <c r="A38" s="161">
        <v>29</v>
      </c>
      <c r="B38" s="75">
        <v>85</v>
      </c>
      <c r="C38" s="156" t="s">
        <v>109</v>
      </c>
      <c r="D38" s="56">
        <v>0</v>
      </c>
      <c r="E38" s="51">
        <v>0</v>
      </c>
      <c r="F38" s="3">
        <f t="shared" si="0"/>
        <v>0</v>
      </c>
      <c r="G38" s="12">
        <f t="shared" si="1"/>
        <v>740</v>
      </c>
      <c r="H38" s="50">
        <v>0</v>
      </c>
      <c r="I38" s="68">
        <v>740</v>
      </c>
      <c r="J38" s="68">
        <v>700</v>
      </c>
      <c r="K38" s="15">
        <v>2</v>
      </c>
      <c r="L38" s="18">
        <f t="shared" si="2"/>
        <v>1400</v>
      </c>
      <c r="M38" s="19">
        <f t="shared" si="3"/>
        <v>2140</v>
      </c>
      <c r="N38" s="57">
        <v>0</v>
      </c>
      <c r="O38" s="5">
        <v>0</v>
      </c>
      <c r="P38" s="49">
        <f t="shared" si="4"/>
        <v>0</v>
      </c>
      <c r="Q38" s="12">
        <f t="shared" si="5"/>
        <v>0</v>
      </c>
      <c r="R38" s="5">
        <v>0</v>
      </c>
      <c r="S38" s="5">
        <v>0</v>
      </c>
      <c r="T38" s="5">
        <v>0</v>
      </c>
      <c r="U38" s="15">
        <v>2</v>
      </c>
      <c r="V38" s="18">
        <f t="shared" si="6"/>
        <v>0</v>
      </c>
      <c r="W38" s="59">
        <f t="shared" si="7"/>
        <v>0</v>
      </c>
      <c r="X38" s="17">
        <f t="shared" si="8"/>
        <v>0</v>
      </c>
      <c r="Y38" s="18">
        <f t="shared" si="9"/>
        <v>0</v>
      </c>
      <c r="Z38" s="18">
        <f t="shared" si="10"/>
        <v>0</v>
      </c>
      <c r="AA38" s="18">
        <f t="shared" si="11"/>
        <v>740</v>
      </c>
      <c r="AB38" s="18">
        <f t="shared" si="12"/>
        <v>0</v>
      </c>
      <c r="AC38" s="18">
        <f t="shared" si="13"/>
        <v>740</v>
      </c>
      <c r="AD38" s="18">
        <f t="shared" si="14"/>
        <v>700</v>
      </c>
      <c r="AE38" s="18">
        <f t="shared" si="15"/>
        <v>1400</v>
      </c>
      <c r="AF38" s="18">
        <f t="shared" si="16"/>
        <v>2140</v>
      </c>
      <c r="AG38" s="80">
        <v>3790</v>
      </c>
      <c r="AH38" s="81">
        <f t="shared" si="17"/>
        <v>1</v>
      </c>
      <c r="AL38" s="69"/>
    </row>
    <row r="39" spans="1:38" s="147" customFormat="1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s="155" t="str">
        <f t="shared" si="17"/>
        <v/>
      </c>
      <c r="AL39" s="152"/>
    </row>
    <row r="40" spans="1:38" s="147" customFormat="1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s="155" t="str">
        <f t="shared" si="17"/>
        <v/>
      </c>
      <c r="AL40" s="152"/>
    </row>
    <row r="41" spans="1:38" s="147" customFormat="1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s="155" t="str">
        <f t="shared" si="17"/>
        <v/>
      </c>
      <c r="AL41" s="152"/>
    </row>
    <row r="42" spans="1:38" s="147" customFormat="1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s="155" t="str">
        <f t="shared" ref="AH42:AH73" si="35">IFERROR(ROUND(AF42/AG42,0),"")</f>
        <v/>
      </c>
      <c r="AL42" s="152"/>
    </row>
    <row r="43" spans="1:38" s="147" customFormat="1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s="155" t="str">
        <f t="shared" si="35"/>
        <v/>
      </c>
      <c r="AL43" s="152"/>
    </row>
    <row r="44" spans="1:38" s="147" customFormat="1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s="155" t="str">
        <f t="shared" si="35"/>
        <v/>
      </c>
      <c r="AL44" s="152"/>
    </row>
    <row r="45" spans="1:38" s="147" customFormat="1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s="155" t="str">
        <f t="shared" si="35"/>
        <v/>
      </c>
      <c r="AL45" s="152"/>
    </row>
    <row r="46" spans="1:38" s="39" customFormat="1">
      <c r="A46" s="161">
        <v>37</v>
      </c>
      <c r="B46" s="75">
        <v>86</v>
      </c>
      <c r="C46" s="156" t="s">
        <v>117</v>
      </c>
      <c r="D46" s="57">
        <v>0</v>
      </c>
      <c r="E46" s="5">
        <v>0</v>
      </c>
      <c r="F46" s="49">
        <f t="shared" si="18"/>
        <v>0</v>
      </c>
      <c r="G46" s="12">
        <f t="shared" si="19"/>
        <v>0</v>
      </c>
      <c r="H46" s="5">
        <v>0</v>
      </c>
      <c r="I46" s="5">
        <v>0</v>
      </c>
      <c r="J46" s="5">
        <v>0</v>
      </c>
      <c r="K46" s="15">
        <v>2</v>
      </c>
      <c r="L46" s="18">
        <f t="shared" si="20"/>
        <v>0</v>
      </c>
      <c r="M46" s="19">
        <f t="shared" si="21"/>
        <v>0</v>
      </c>
      <c r="N46" s="56">
        <v>0</v>
      </c>
      <c r="O46" s="51">
        <v>0</v>
      </c>
      <c r="P46" s="3">
        <f t="shared" si="22"/>
        <v>0</v>
      </c>
      <c r="Q46" s="12">
        <f t="shared" si="23"/>
        <v>1800</v>
      </c>
      <c r="R46" s="50">
        <v>0</v>
      </c>
      <c r="S46" s="68">
        <v>1800</v>
      </c>
      <c r="T46" s="68">
        <v>400</v>
      </c>
      <c r="U46" s="15">
        <v>2</v>
      </c>
      <c r="V46" s="18">
        <f t="shared" si="24"/>
        <v>800</v>
      </c>
      <c r="W46" s="59">
        <f t="shared" si="25"/>
        <v>2600</v>
      </c>
      <c r="X46" s="17">
        <f t="shared" si="26"/>
        <v>0</v>
      </c>
      <c r="Y46" s="18">
        <f t="shared" si="27"/>
        <v>0</v>
      </c>
      <c r="Z46" s="18">
        <f t="shared" si="28"/>
        <v>0</v>
      </c>
      <c r="AA46" s="18">
        <f t="shared" si="29"/>
        <v>1800</v>
      </c>
      <c r="AB46" s="18">
        <f t="shared" si="30"/>
        <v>0</v>
      </c>
      <c r="AC46" s="18">
        <f t="shared" si="31"/>
        <v>1800</v>
      </c>
      <c r="AD46" s="18">
        <f t="shared" si="32"/>
        <v>400</v>
      </c>
      <c r="AE46" s="18">
        <f t="shared" si="33"/>
        <v>800</v>
      </c>
      <c r="AF46" s="18">
        <f t="shared" si="34"/>
        <v>2600</v>
      </c>
      <c r="AG46" s="80">
        <v>3790</v>
      </c>
      <c r="AH46" s="81">
        <f t="shared" si="35"/>
        <v>1</v>
      </c>
      <c r="AL46" s="69"/>
    </row>
    <row r="47" spans="1:38" s="39" customFormat="1">
      <c r="A47" s="162">
        <v>38</v>
      </c>
      <c r="B47" s="75">
        <v>97</v>
      </c>
      <c r="C47" s="89" t="s">
        <v>118</v>
      </c>
      <c r="D47" s="57">
        <v>0</v>
      </c>
      <c r="E47" s="5">
        <v>0</v>
      </c>
      <c r="F47" s="49">
        <f t="shared" si="18"/>
        <v>0</v>
      </c>
      <c r="G47" s="12">
        <f t="shared" si="19"/>
        <v>13110</v>
      </c>
      <c r="H47" s="5">
        <v>9150</v>
      </c>
      <c r="I47" s="5">
        <v>3960</v>
      </c>
      <c r="J47" s="5">
        <v>4300</v>
      </c>
      <c r="K47" s="15">
        <v>2.7</v>
      </c>
      <c r="L47" s="18">
        <f t="shared" si="20"/>
        <v>11610</v>
      </c>
      <c r="M47" s="19">
        <f t="shared" si="21"/>
        <v>24720</v>
      </c>
      <c r="N47" s="56">
        <v>0</v>
      </c>
      <c r="O47" s="51">
        <v>0</v>
      </c>
      <c r="P47" s="3">
        <f t="shared" si="22"/>
        <v>0</v>
      </c>
      <c r="Q47" s="12">
        <f t="shared" si="23"/>
        <v>0</v>
      </c>
      <c r="R47" s="50">
        <v>0</v>
      </c>
      <c r="S47" s="68">
        <v>0</v>
      </c>
      <c r="T47" s="68">
        <v>0</v>
      </c>
      <c r="U47" s="15">
        <v>2.7</v>
      </c>
      <c r="V47" s="18">
        <f t="shared" si="24"/>
        <v>0</v>
      </c>
      <c r="W47" s="59">
        <f t="shared" si="25"/>
        <v>0</v>
      </c>
      <c r="X47" s="17">
        <f t="shared" si="26"/>
        <v>0</v>
      </c>
      <c r="Y47" s="18">
        <f t="shared" si="27"/>
        <v>0</v>
      </c>
      <c r="Z47" s="18">
        <f t="shared" si="28"/>
        <v>0</v>
      </c>
      <c r="AA47" s="18">
        <f t="shared" si="29"/>
        <v>13110</v>
      </c>
      <c r="AB47" s="18">
        <f t="shared" si="30"/>
        <v>9150</v>
      </c>
      <c r="AC47" s="18">
        <f t="shared" si="31"/>
        <v>3960</v>
      </c>
      <c r="AD47" s="18">
        <f t="shared" si="32"/>
        <v>4300</v>
      </c>
      <c r="AE47" s="18">
        <f t="shared" si="33"/>
        <v>11610</v>
      </c>
      <c r="AF47" s="18">
        <f t="shared" si="34"/>
        <v>24720</v>
      </c>
      <c r="AG47" s="80">
        <v>4670</v>
      </c>
      <c r="AH47" s="81">
        <f t="shared" si="35"/>
        <v>5</v>
      </c>
      <c r="AL47" s="69"/>
    </row>
    <row r="48" spans="1:38" s="39" customFormat="1">
      <c r="A48" s="161">
        <v>39</v>
      </c>
      <c r="B48" s="74">
        <v>99</v>
      </c>
      <c r="C48" s="88" t="s">
        <v>119</v>
      </c>
      <c r="D48" s="56">
        <v>0</v>
      </c>
      <c r="E48" s="51">
        <v>0</v>
      </c>
      <c r="F48" s="3">
        <f t="shared" si="18"/>
        <v>0</v>
      </c>
      <c r="G48" s="12">
        <f t="shared" si="19"/>
        <v>0</v>
      </c>
      <c r="H48" s="50">
        <v>0</v>
      </c>
      <c r="I48" s="50">
        <v>0</v>
      </c>
      <c r="J48" s="50">
        <v>0</v>
      </c>
      <c r="K48" s="15">
        <v>2</v>
      </c>
      <c r="L48" s="18">
        <f t="shared" si="20"/>
        <v>0</v>
      </c>
      <c r="M48" s="19">
        <f t="shared" si="21"/>
        <v>0</v>
      </c>
      <c r="N48" s="56">
        <v>0</v>
      </c>
      <c r="O48" s="51">
        <v>0</v>
      </c>
      <c r="P48" s="3">
        <f t="shared" si="22"/>
        <v>0</v>
      </c>
      <c r="Q48" s="12">
        <f t="shared" si="23"/>
        <v>0</v>
      </c>
      <c r="R48" s="50">
        <v>0</v>
      </c>
      <c r="S48" s="50">
        <v>0</v>
      </c>
      <c r="T48" s="50">
        <v>0</v>
      </c>
      <c r="U48" s="15">
        <v>2</v>
      </c>
      <c r="V48" s="18">
        <f t="shared" si="24"/>
        <v>0</v>
      </c>
      <c r="W48" s="59">
        <f t="shared" si="25"/>
        <v>0</v>
      </c>
      <c r="X48" s="17">
        <f t="shared" si="26"/>
        <v>0</v>
      </c>
      <c r="Y48" s="18">
        <f t="shared" si="27"/>
        <v>0</v>
      </c>
      <c r="Z48" s="18">
        <f t="shared" si="28"/>
        <v>0</v>
      </c>
      <c r="AA48" s="18">
        <f t="shared" si="29"/>
        <v>0</v>
      </c>
      <c r="AB48" s="18">
        <f t="shared" si="30"/>
        <v>0</v>
      </c>
      <c r="AC48" s="18">
        <f t="shared" si="31"/>
        <v>0</v>
      </c>
      <c r="AD48" s="18">
        <f t="shared" si="32"/>
        <v>0</v>
      </c>
      <c r="AE48" s="18">
        <f t="shared" si="33"/>
        <v>0</v>
      </c>
      <c r="AF48" s="18">
        <f t="shared" si="34"/>
        <v>0</v>
      </c>
      <c r="AG48" s="80">
        <v>4670</v>
      </c>
      <c r="AH48" s="81">
        <f t="shared" si="35"/>
        <v>0</v>
      </c>
      <c r="AI48"/>
      <c r="AJ48"/>
      <c r="AL48" s="69"/>
    </row>
    <row r="49" spans="1:38" s="39" customFormat="1">
      <c r="A49" s="162">
        <v>40</v>
      </c>
      <c r="B49" s="74">
        <v>100</v>
      </c>
      <c r="C49" s="89" t="s">
        <v>120</v>
      </c>
      <c r="D49" s="56">
        <v>0</v>
      </c>
      <c r="E49" s="51">
        <v>0</v>
      </c>
      <c r="F49" s="3">
        <f t="shared" si="18"/>
        <v>0</v>
      </c>
      <c r="G49" s="12">
        <f t="shared" si="19"/>
        <v>0</v>
      </c>
      <c r="H49" s="50">
        <v>0</v>
      </c>
      <c r="I49" s="50">
        <v>0</v>
      </c>
      <c r="J49" s="50">
        <v>0</v>
      </c>
      <c r="K49" s="15">
        <v>2.9</v>
      </c>
      <c r="L49" s="18">
        <f t="shared" si="20"/>
        <v>0</v>
      </c>
      <c r="M49" s="19">
        <f t="shared" si="21"/>
        <v>0</v>
      </c>
      <c r="N49" s="56">
        <v>0</v>
      </c>
      <c r="O49" s="51">
        <v>0</v>
      </c>
      <c r="P49" s="3">
        <f t="shared" si="22"/>
        <v>0</v>
      </c>
      <c r="Q49" s="12">
        <f t="shared" si="23"/>
        <v>0</v>
      </c>
      <c r="R49" s="50">
        <v>0</v>
      </c>
      <c r="S49" s="50">
        <v>0</v>
      </c>
      <c r="T49" s="50">
        <v>0</v>
      </c>
      <c r="U49" s="15">
        <v>2.9</v>
      </c>
      <c r="V49" s="18">
        <f t="shared" si="24"/>
        <v>0</v>
      </c>
      <c r="W49" s="59">
        <f t="shared" si="25"/>
        <v>0</v>
      </c>
      <c r="X49" s="17">
        <f t="shared" si="26"/>
        <v>0</v>
      </c>
      <c r="Y49" s="18">
        <f t="shared" si="27"/>
        <v>0</v>
      </c>
      <c r="Z49" s="18">
        <f t="shared" si="28"/>
        <v>0</v>
      </c>
      <c r="AA49" s="18">
        <f t="shared" si="29"/>
        <v>0</v>
      </c>
      <c r="AB49" s="18">
        <f t="shared" si="30"/>
        <v>0</v>
      </c>
      <c r="AC49" s="18">
        <f t="shared" si="31"/>
        <v>0</v>
      </c>
      <c r="AD49" s="18">
        <f t="shared" si="32"/>
        <v>0</v>
      </c>
      <c r="AE49" s="18">
        <f t="shared" si="33"/>
        <v>0</v>
      </c>
      <c r="AF49" s="18">
        <f t="shared" si="34"/>
        <v>0</v>
      </c>
      <c r="AG49" s="80">
        <v>4800</v>
      </c>
      <c r="AH49" s="81">
        <f t="shared" si="35"/>
        <v>0</v>
      </c>
      <c r="AI49"/>
      <c r="AJ49"/>
      <c r="AL49" s="69"/>
    </row>
    <row r="50" spans="1:38" s="39" customFormat="1">
      <c r="A50" s="161">
        <v>41</v>
      </c>
      <c r="B50" s="74">
        <v>108</v>
      </c>
      <c r="C50" s="89" t="s">
        <v>121</v>
      </c>
      <c r="D50" s="56">
        <v>0</v>
      </c>
      <c r="E50" s="51">
        <v>0</v>
      </c>
      <c r="F50" s="3">
        <f t="shared" si="18"/>
        <v>0</v>
      </c>
      <c r="G50" s="12">
        <f t="shared" si="19"/>
        <v>1463</v>
      </c>
      <c r="H50" s="50">
        <v>1313</v>
      </c>
      <c r="I50" s="50">
        <v>150</v>
      </c>
      <c r="J50" s="50">
        <v>400</v>
      </c>
      <c r="K50" s="15">
        <v>2.6</v>
      </c>
      <c r="L50" s="18">
        <f t="shared" si="20"/>
        <v>1040</v>
      </c>
      <c r="M50" s="19">
        <f t="shared" si="21"/>
        <v>2503</v>
      </c>
      <c r="N50" s="57">
        <v>0</v>
      </c>
      <c r="O50" s="5">
        <v>0</v>
      </c>
      <c r="P50" s="49">
        <f t="shared" si="22"/>
        <v>0</v>
      </c>
      <c r="Q50" s="12">
        <f t="shared" si="23"/>
        <v>0</v>
      </c>
      <c r="R50" s="5">
        <v>0</v>
      </c>
      <c r="S50" s="5">
        <v>0</v>
      </c>
      <c r="T50" s="5">
        <v>0</v>
      </c>
      <c r="U50" s="15">
        <v>2.6</v>
      </c>
      <c r="V50" s="18">
        <f t="shared" si="24"/>
        <v>0</v>
      </c>
      <c r="W50" s="59">
        <f t="shared" si="25"/>
        <v>0</v>
      </c>
      <c r="X50" s="17">
        <f t="shared" si="26"/>
        <v>0</v>
      </c>
      <c r="Y50" s="18">
        <f t="shared" si="27"/>
        <v>0</v>
      </c>
      <c r="Z50" s="18">
        <f t="shared" si="28"/>
        <v>0</v>
      </c>
      <c r="AA50" s="18">
        <f t="shared" si="29"/>
        <v>1463</v>
      </c>
      <c r="AB50" s="18">
        <f t="shared" si="30"/>
        <v>1313</v>
      </c>
      <c r="AC50" s="18">
        <f t="shared" si="31"/>
        <v>150</v>
      </c>
      <c r="AD50" s="18">
        <f t="shared" si="32"/>
        <v>400</v>
      </c>
      <c r="AE50" s="18">
        <f t="shared" si="33"/>
        <v>1040</v>
      </c>
      <c r="AF50" s="18">
        <f t="shared" si="34"/>
        <v>2503</v>
      </c>
      <c r="AG50" s="80">
        <v>4211</v>
      </c>
      <c r="AH50" s="81">
        <f t="shared" si="35"/>
        <v>1</v>
      </c>
      <c r="AI50"/>
      <c r="AJ50"/>
      <c r="AL50" s="69"/>
    </row>
    <row r="51" spans="1:38" s="39" customFormat="1">
      <c r="A51" s="162">
        <v>42</v>
      </c>
      <c r="B51" s="74">
        <v>19</v>
      </c>
      <c r="C51" s="89" t="s">
        <v>122</v>
      </c>
      <c r="D51" s="57">
        <v>0</v>
      </c>
      <c r="E51" s="5">
        <v>0</v>
      </c>
      <c r="F51" s="49">
        <f t="shared" si="18"/>
        <v>0</v>
      </c>
      <c r="G51" s="12">
        <f t="shared" si="19"/>
        <v>0</v>
      </c>
      <c r="H51" s="5">
        <v>0</v>
      </c>
      <c r="I51" s="5">
        <v>0</v>
      </c>
      <c r="J51" s="5">
        <v>0</v>
      </c>
      <c r="K51" s="15">
        <v>2.6</v>
      </c>
      <c r="L51" s="18">
        <f t="shared" si="20"/>
        <v>0</v>
      </c>
      <c r="M51" s="19">
        <f t="shared" si="21"/>
        <v>0</v>
      </c>
      <c r="N51" s="56">
        <v>0</v>
      </c>
      <c r="O51" s="51">
        <v>0</v>
      </c>
      <c r="P51" s="3">
        <f t="shared" si="22"/>
        <v>0</v>
      </c>
      <c r="Q51" s="12">
        <f t="shared" si="23"/>
        <v>0</v>
      </c>
      <c r="R51" s="50">
        <v>0</v>
      </c>
      <c r="S51" s="50">
        <v>0</v>
      </c>
      <c r="T51" s="50">
        <v>0</v>
      </c>
      <c r="U51" s="15">
        <v>2.6</v>
      </c>
      <c r="V51" s="18">
        <f t="shared" si="24"/>
        <v>0</v>
      </c>
      <c r="W51" s="59">
        <f t="shared" si="25"/>
        <v>0</v>
      </c>
      <c r="X51" s="17">
        <f t="shared" si="26"/>
        <v>0</v>
      </c>
      <c r="Y51" s="18">
        <f t="shared" si="27"/>
        <v>0</v>
      </c>
      <c r="Z51" s="18">
        <f t="shared" si="28"/>
        <v>0</v>
      </c>
      <c r="AA51" s="18">
        <f t="shared" si="29"/>
        <v>0</v>
      </c>
      <c r="AB51" s="18">
        <f t="shared" si="30"/>
        <v>0</v>
      </c>
      <c r="AC51" s="18">
        <f t="shared" si="31"/>
        <v>0</v>
      </c>
      <c r="AD51" s="18">
        <f t="shared" si="32"/>
        <v>0</v>
      </c>
      <c r="AE51" s="18">
        <f t="shared" si="33"/>
        <v>0</v>
      </c>
      <c r="AF51" s="18">
        <f t="shared" si="34"/>
        <v>0</v>
      </c>
      <c r="AG51" s="80">
        <v>4211</v>
      </c>
      <c r="AH51" s="81">
        <f t="shared" si="35"/>
        <v>0</v>
      </c>
      <c r="AL51" s="69"/>
    </row>
    <row r="52" spans="1:38" s="39" customFormat="1">
      <c r="A52" s="161">
        <v>43</v>
      </c>
      <c r="B52" s="74">
        <v>112</v>
      </c>
      <c r="C52" s="89" t="s">
        <v>123</v>
      </c>
      <c r="D52" s="56">
        <v>0</v>
      </c>
      <c r="E52" s="51">
        <v>0</v>
      </c>
      <c r="F52" s="3">
        <f t="shared" si="18"/>
        <v>0</v>
      </c>
      <c r="G52" s="12">
        <f t="shared" si="19"/>
        <v>550</v>
      </c>
      <c r="H52" s="50">
        <v>150</v>
      </c>
      <c r="I52" s="50">
        <v>400</v>
      </c>
      <c r="J52" s="50">
        <v>600</v>
      </c>
      <c r="K52" s="15">
        <v>3</v>
      </c>
      <c r="L52" s="18">
        <f t="shared" si="20"/>
        <v>1800</v>
      </c>
      <c r="M52" s="19">
        <f t="shared" si="21"/>
        <v>2350</v>
      </c>
      <c r="N52" s="57">
        <v>0</v>
      </c>
      <c r="O52" s="5">
        <v>0</v>
      </c>
      <c r="P52" s="49">
        <f t="shared" si="22"/>
        <v>0</v>
      </c>
      <c r="Q52" s="12">
        <f t="shared" si="23"/>
        <v>0</v>
      </c>
      <c r="R52" s="5">
        <v>0</v>
      </c>
      <c r="S52" s="5">
        <v>0</v>
      </c>
      <c r="T52" s="5">
        <v>0</v>
      </c>
      <c r="U52" s="15">
        <v>3</v>
      </c>
      <c r="V52" s="18">
        <f t="shared" si="24"/>
        <v>0</v>
      </c>
      <c r="W52" s="59">
        <f t="shared" si="25"/>
        <v>0</v>
      </c>
      <c r="X52" s="17">
        <f t="shared" si="26"/>
        <v>0</v>
      </c>
      <c r="Y52" s="18">
        <f t="shared" si="27"/>
        <v>0</v>
      </c>
      <c r="Z52" s="18">
        <f t="shared" si="28"/>
        <v>0</v>
      </c>
      <c r="AA52" s="18">
        <f t="shared" si="29"/>
        <v>550</v>
      </c>
      <c r="AB52" s="18">
        <f t="shared" si="30"/>
        <v>150</v>
      </c>
      <c r="AC52" s="18">
        <f t="shared" si="31"/>
        <v>400</v>
      </c>
      <c r="AD52" s="18">
        <f t="shared" si="32"/>
        <v>600</v>
      </c>
      <c r="AE52" s="18">
        <f t="shared" si="33"/>
        <v>1800</v>
      </c>
      <c r="AF52" s="18">
        <f t="shared" si="34"/>
        <v>2350</v>
      </c>
      <c r="AG52" s="80">
        <v>4900</v>
      </c>
      <c r="AH52" s="81">
        <f t="shared" si="35"/>
        <v>0</v>
      </c>
      <c r="AI52"/>
      <c r="AJ52"/>
      <c r="AL52" s="69"/>
    </row>
    <row r="53" spans="1:38" s="39" customFormat="1">
      <c r="A53" s="162">
        <v>44</v>
      </c>
      <c r="B53" s="74">
        <v>20</v>
      </c>
      <c r="C53" s="89" t="s">
        <v>124</v>
      </c>
      <c r="D53" s="57">
        <v>0</v>
      </c>
      <c r="E53" s="5">
        <v>0</v>
      </c>
      <c r="F53" s="49">
        <f t="shared" si="18"/>
        <v>0</v>
      </c>
      <c r="G53" s="12">
        <f t="shared" si="19"/>
        <v>0</v>
      </c>
      <c r="H53" s="5">
        <v>0</v>
      </c>
      <c r="I53" s="5">
        <v>0</v>
      </c>
      <c r="J53" s="5">
        <v>0</v>
      </c>
      <c r="K53" s="15">
        <v>3</v>
      </c>
      <c r="L53" s="18">
        <f t="shared" si="20"/>
        <v>0</v>
      </c>
      <c r="M53" s="19">
        <f t="shared" si="21"/>
        <v>0</v>
      </c>
      <c r="N53" s="56">
        <v>0</v>
      </c>
      <c r="O53" s="51">
        <v>0</v>
      </c>
      <c r="P53" s="3">
        <f t="shared" si="22"/>
        <v>0</v>
      </c>
      <c r="Q53" s="12">
        <f t="shared" si="23"/>
        <v>0</v>
      </c>
      <c r="R53" s="50">
        <v>0</v>
      </c>
      <c r="S53" s="50">
        <v>0</v>
      </c>
      <c r="T53" s="50">
        <v>0</v>
      </c>
      <c r="U53" s="15">
        <v>3</v>
      </c>
      <c r="V53" s="18">
        <f t="shared" si="24"/>
        <v>0</v>
      </c>
      <c r="W53" s="59">
        <f t="shared" si="25"/>
        <v>0</v>
      </c>
      <c r="X53" s="17">
        <f t="shared" si="26"/>
        <v>0</v>
      </c>
      <c r="Y53" s="18">
        <f t="shared" si="27"/>
        <v>0</v>
      </c>
      <c r="Z53" s="18">
        <f t="shared" si="28"/>
        <v>0</v>
      </c>
      <c r="AA53" s="18">
        <f t="shared" si="29"/>
        <v>0</v>
      </c>
      <c r="AB53" s="18">
        <f t="shared" si="30"/>
        <v>0</v>
      </c>
      <c r="AC53" s="18">
        <f t="shared" si="31"/>
        <v>0</v>
      </c>
      <c r="AD53" s="18">
        <f t="shared" si="32"/>
        <v>0</v>
      </c>
      <c r="AE53" s="18">
        <f t="shared" si="33"/>
        <v>0</v>
      </c>
      <c r="AF53" s="18">
        <f t="shared" si="34"/>
        <v>0</v>
      </c>
      <c r="AG53" s="80">
        <v>4900</v>
      </c>
      <c r="AH53" s="81">
        <f t="shared" si="35"/>
        <v>0</v>
      </c>
      <c r="AL53" s="69"/>
    </row>
    <row r="54" spans="1:38" s="39" customFormat="1" ht="13.5" customHeight="1">
      <c r="A54" s="161">
        <v>45</v>
      </c>
      <c r="B54" s="74">
        <v>116</v>
      </c>
      <c r="C54" s="88" t="s">
        <v>125</v>
      </c>
      <c r="D54" s="56">
        <v>0</v>
      </c>
      <c r="E54" s="51">
        <v>0</v>
      </c>
      <c r="F54" s="3">
        <f t="shared" si="18"/>
        <v>0</v>
      </c>
      <c r="G54" s="12">
        <f t="shared" si="19"/>
        <v>0</v>
      </c>
      <c r="H54" s="50">
        <v>0</v>
      </c>
      <c r="I54" s="50">
        <v>0</v>
      </c>
      <c r="J54" s="50">
        <v>0</v>
      </c>
      <c r="K54" s="15">
        <v>2</v>
      </c>
      <c r="L54" s="18">
        <f t="shared" si="20"/>
        <v>0</v>
      </c>
      <c r="M54" s="19">
        <f t="shared" si="21"/>
        <v>0</v>
      </c>
      <c r="N54" s="56">
        <v>0</v>
      </c>
      <c r="O54" s="51">
        <v>0</v>
      </c>
      <c r="P54" s="3">
        <f t="shared" si="22"/>
        <v>0</v>
      </c>
      <c r="Q54" s="12">
        <f t="shared" si="23"/>
        <v>0</v>
      </c>
      <c r="R54" s="50">
        <v>0</v>
      </c>
      <c r="S54" s="50">
        <v>0</v>
      </c>
      <c r="T54" s="50">
        <v>0</v>
      </c>
      <c r="U54" s="15">
        <v>2</v>
      </c>
      <c r="V54" s="18">
        <f t="shared" si="24"/>
        <v>0</v>
      </c>
      <c r="W54" s="59">
        <f t="shared" si="25"/>
        <v>0</v>
      </c>
      <c r="X54" s="17">
        <f t="shared" si="26"/>
        <v>0</v>
      </c>
      <c r="Y54" s="18">
        <f t="shared" si="27"/>
        <v>0</v>
      </c>
      <c r="Z54" s="18">
        <f t="shared" si="28"/>
        <v>0</v>
      </c>
      <c r="AA54" s="18">
        <f t="shared" si="29"/>
        <v>0</v>
      </c>
      <c r="AB54" s="18">
        <f t="shared" si="30"/>
        <v>0</v>
      </c>
      <c r="AC54" s="18">
        <f t="shared" si="31"/>
        <v>0</v>
      </c>
      <c r="AD54" s="18">
        <f t="shared" si="32"/>
        <v>0</v>
      </c>
      <c r="AE54" s="18">
        <f t="shared" si="33"/>
        <v>0</v>
      </c>
      <c r="AF54" s="18">
        <f t="shared" si="34"/>
        <v>0</v>
      </c>
      <c r="AG54" s="80">
        <v>2000</v>
      </c>
      <c r="AH54" s="81">
        <f t="shared" si="35"/>
        <v>0</v>
      </c>
      <c r="AI54"/>
      <c r="AJ54"/>
      <c r="AL54" s="69"/>
    </row>
    <row r="55" spans="1:38" s="39" customFormat="1">
      <c r="A55" s="162">
        <v>46</v>
      </c>
      <c r="B55" s="74">
        <v>122</v>
      </c>
      <c r="C55" s="90" t="s">
        <v>126</v>
      </c>
      <c r="D55" s="56">
        <v>0</v>
      </c>
      <c r="E55" s="51">
        <v>0</v>
      </c>
      <c r="F55" s="3">
        <f t="shared" si="18"/>
        <v>0</v>
      </c>
      <c r="G55" s="12">
        <f t="shared" si="19"/>
        <v>600</v>
      </c>
      <c r="H55" s="50">
        <v>0</v>
      </c>
      <c r="I55" s="50">
        <v>600</v>
      </c>
      <c r="J55" s="50">
        <v>700</v>
      </c>
      <c r="K55" s="15">
        <v>2.5</v>
      </c>
      <c r="L55" s="18">
        <f t="shared" si="20"/>
        <v>1750</v>
      </c>
      <c r="M55" s="19">
        <f t="shared" si="21"/>
        <v>2350</v>
      </c>
      <c r="N55" s="57">
        <v>0</v>
      </c>
      <c r="O55" s="5">
        <v>0</v>
      </c>
      <c r="P55" s="49">
        <f t="shared" si="22"/>
        <v>0</v>
      </c>
      <c r="Q55" s="12">
        <f t="shared" si="23"/>
        <v>0</v>
      </c>
      <c r="R55" s="5">
        <v>0</v>
      </c>
      <c r="S55" s="5">
        <v>0</v>
      </c>
      <c r="T55" s="5">
        <v>0</v>
      </c>
      <c r="U55" s="15">
        <v>2.5</v>
      </c>
      <c r="V55" s="18">
        <f t="shared" si="24"/>
        <v>0</v>
      </c>
      <c r="W55" s="59">
        <f t="shared" si="25"/>
        <v>0</v>
      </c>
      <c r="X55" s="17">
        <f t="shared" si="26"/>
        <v>0</v>
      </c>
      <c r="Y55" s="18">
        <f t="shared" si="27"/>
        <v>0</v>
      </c>
      <c r="Z55" s="18">
        <f t="shared" si="28"/>
        <v>0</v>
      </c>
      <c r="AA55" s="18">
        <f t="shared" si="29"/>
        <v>600</v>
      </c>
      <c r="AB55" s="18">
        <f t="shared" si="30"/>
        <v>0</v>
      </c>
      <c r="AC55" s="18">
        <f t="shared" si="31"/>
        <v>600</v>
      </c>
      <c r="AD55" s="18">
        <f t="shared" si="32"/>
        <v>700</v>
      </c>
      <c r="AE55" s="18">
        <f t="shared" si="33"/>
        <v>1750</v>
      </c>
      <c r="AF55" s="18">
        <f t="shared" si="34"/>
        <v>2350</v>
      </c>
      <c r="AG55" s="80">
        <v>3869</v>
      </c>
      <c r="AH55" s="81">
        <f t="shared" si="35"/>
        <v>1</v>
      </c>
      <c r="AI55"/>
      <c r="AJ55"/>
      <c r="AL55" s="69"/>
    </row>
    <row r="56" spans="1:38" s="39" customFormat="1">
      <c r="A56" s="161">
        <v>47</v>
      </c>
      <c r="B56" s="74">
        <v>21</v>
      </c>
      <c r="C56" s="90" t="s">
        <v>127</v>
      </c>
      <c r="D56" s="57">
        <v>0</v>
      </c>
      <c r="E56" s="5">
        <v>0</v>
      </c>
      <c r="F56" s="49">
        <f t="shared" si="18"/>
        <v>0</v>
      </c>
      <c r="G56" s="12">
        <f t="shared" si="19"/>
        <v>0</v>
      </c>
      <c r="H56" s="5">
        <v>0</v>
      </c>
      <c r="I56" s="5">
        <v>0</v>
      </c>
      <c r="J56" s="5">
        <v>0</v>
      </c>
      <c r="K56" s="15">
        <v>2.5</v>
      </c>
      <c r="L56" s="18">
        <f t="shared" si="20"/>
        <v>0</v>
      </c>
      <c r="M56" s="19">
        <f t="shared" si="21"/>
        <v>0</v>
      </c>
      <c r="N56" s="56">
        <v>0</v>
      </c>
      <c r="O56" s="51">
        <v>0</v>
      </c>
      <c r="P56" s="3">
        <f t="shared" si="22"/>
        <v>0</v>
      </c>
      <c r="Q56" s="12">
        <f t="shared" si="23"/>
        <v>40</v>
      </c>
      <c r="R56" s="50">
        <v>0</v>
      </c>
      <c r="S56" s="50">
        <v>40</v>
      </c>
      <c r="T56" s="50">
        <v>250</v>
      </c>
      <c r="U56" s="15">
        <v>2.5</v>
      </c>
      <c r="V56" s="18">
        <f t="shared" si="24"/>
        <v>625</v>
      </c>
      <c r="W56" s="59">
        <f t="shared" si="25"/>
        <v>665</v>
      </c>
      <c r="X56" s="17">
        <f t="shared" si="26"/>
        <v>0</v>
      </c>
      <c r="Y56" s="18">
        <f t="shared" si="27"/>
        <v>0</v>
      </c>
      <c r="Z56" s="18">
        <f t="shared" si="28"/>
        <v>0</v>
      </c>
      <c r="AA56" s="18">
        <f t="shared" si="29"/>
        <v>40</v>
      </c>
      <c r="AB56" s="18">
        <f t="shared" si="30"/>
        <v>0</v>
      </c>
      <c r="AC56" s="18">
        <f t="shared" si="31"/>
        <v>40</v>
      </c>
      <c r="AD56" s="18">
        <f t="shared" si="32"/>
        <v>250</v>
      </c>
      <c r="AE56" s="18">
        <f t="shared" si="33"/>
        <v>625</v>
      </c>
      <c r="AF56" s="18">
        <f t="shared" si="34"/>
        <v>665</v>
      </c>
      <c r="AG56" s="80">
        <v>3869</v>
      </c>
      <c r="AH56" s="81">
        <f t="shared" si="35"/>
        <v>0</v>
      </c>
      <c r="AL56" s="69"/>
    </row>
    <row r="57" spans="1:38" s="147" customFormat="1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5930</v>
      </c>
      <c r="H57" s="148">
        <v>0</v>
      </c>
      <c r="I57" s="148">
        <v>5930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5930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140</v>
      </c>
      <c r="R57" s="149">
        <v>0</v>
      </c>
      <c r="S57" s="149">
        <v>140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140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6070</v>
      </c>
      <c r="AB57" s="145">
        <f t="shared" si="30"/>
        <v>0</v>
      </c>
      <c r="AC57" s="145">
        <f t="shared" si="31"/>
        <v>6070</v>
      </c>
      <c r="AD57" s="145">
        <f t="shared" si="32"/>
        <v>0</v>
      </c>
      <c r="AE57" s="145">
        <f t="shared" si="33"/>
        <v>0</v>
      </c>
      <c r="AF57" s="145">
        <f t="shared" si="34"/>
        <v>6070</v>
      </c>
      <c r="AG57" s="154">
        <v>0</v>
      </c>
      <c r="AH57" s="155" t="str">
        <f t="shared" si="35"/>
        <v/>
      </c>
      <c r="AL57" s="152"/>
    </row>
    <row r="58" spans="1:38" s="147" customFormat="1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s="155" t="str">
        <f t="shared" si="35"/>
        <v/>
      </c>
      <c r="AL58" s="152"/>
    </row>
    <row r="59" spans="1:38" s="147" customFormat="1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s="155" t="str">
        <f t="shared" si="35"/>
        <v/>
      </c>
      <c r="AL59" s="152"/>
    </row>
    <row r="60" spans="1:38" s="147" customFormat="1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20</v>
      </c>
      <c r="H60" s="148">
        <v>20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20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20</v>
      </c>
      <c r="AB60" s="145">
        <f t="shared" si="30"/>
        <v>20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20</v>
      </c>
      <c r="AG60" s="154">
        <v>3869</v>
      </c>
      <c r="AH60" s="155">
        <f t="shared" si="35"/>
        <v>0</v>
      </c>
      <c r="AL60" s="152"/>
    </row>
    <row r="61" spans="1:38" s="147" customFormat="1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120</v>
      </c>
      <c r="H61" s="148">
        <v>120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120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120</v>
      </c>
      <c r="AB61" s="145">
        <f t="shared" si="30"/>
        <v>120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120</v>
      </c>
      <c r="AG61" s="154">
        <v>3869</v>
      </c>
      <c r="AH61" s="155">
        <f t="shared" si="35"/>
        <v>0</v>
      </c>
      <c r="AL61" s="152"/>
    </row>
    <row r="62" spans="1:38" s="147" customFormat="1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 s="155">
        <f t="shared" si="35"/>
        <v>0</v>
      </c>
      <c r="AL62" s="152"/>
    </row>
    <row r="63" spans="1:38" s="39" customFormat="1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3757</v>
      </c>
      <c r="H63" s="149">
        <v>3757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3757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3757</v>
      </c>
      <c r="AB63" s="145">
        <f t="shared" si="30"/>
        <v>3757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3757</v>
      </c>
      <c r="AG63" s="154">
        <v>0</v>
      </c>
      <c r="AH63" s="155" t="str">
        <f t="shared" si="35"/>
        <v/>
      </c>
      <c r="AL63" s="69"/>
    </row>
    <row r="64" spans="1:38" s="39" customFormat="1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600</v>
      </c>
      <c r="H64" s="149">
        <v>200</v>
      </c>
      <c r="I64" s="149">
        <v>400</v>
      </c>
      <c r="J64" s="149">
        <v>500</v>
      </c>
      <c r="K64" s="143">
        <v>2</v>
      </c>
      <c r="L64" s="145">
        <f t="shared" si="20"/>
        <v>1000</v>
      </c>
      <c r="M64" s="146">
        <f t="shared" si="21"/>
        <v>1600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200</v>
      </c>
      <c r="R64" s="149">
        <v>100</v>
      </c>
      <c r="S64" s="149">
        <v>100</v>
      </c>
      <c r="T64" s="149">
        <v>100</v>
      </c>
      <c r="U64" s="143">
        <v>2</v>
      </c>
      <c r="V64" s="145">
        <f t="shared" si="24"/>
        <v>200</v>
      </c>
      <c r="W64" s="151">
        <f t="shared" si="25"/>
        <v>400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800</v>
      </c>
      <c r="AB64" s="145">
        <f t="shared" si="30"/>
        <v>300</v>
      </c>
      <c r="AC64" s="145">
        <f t="shared" si="31"/>
        <v>500</v>
      </c>
      <c r="AD64" s="145">
        <f t="shared" si="32"/>
        <v>600</v>
      </c>
      <c r="AE64" s="145">
        <f t="shared" si="33"/>
        <v>1200</v>
      </c>
      <c r="AF64" s="145">
        <f t="shared" si="34"/>
        <v>2000</v>
      </c>
      <c r="AG64" s="154">
        <v>4300</v>
      </c>
      <c r="AH64" s="155">
        <f t="shared" si="35"/>
        <v>0</v>
      </c>
      <c r="AL64" s="69"/>
    </row>
    <row r="65" spans="1:38" s="39" customFormat="1" ht="23.25" customHeight="1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1006</v>
      </c>
      <c r="H65" s="149">
        <v>400</v>
      </c>
      <c r="I65" s="149">
        <v>606</v>
      </c>
      <c r="J65" s="145">
        <v>1000</v>
      </c>
      <c r="K65" s="143">
        <v>2</v>
      </c>
      <c r="L65" s="145">
        <f t="shared" si="20"/>
        <v>2000</v>
      </c>
      <c r="M65" s="146">
        <f t="shared" si="21"/>
        <v>3006</v>
      </c>
      <c r="N65" s="58">
        <v>0</v>
      </c>
      <c r="O65" s="4">
        <v>0</v>
      </c>
      <c r="P65" s="140">
        <f t="shared" si="22"/>
        <v>0</v>
      </c>
      <c r="Q65" s="142">
        <f t="shared" si="23"/>
        <v>500</v>
      </c>
      <c r="R65" s="149">
        <v>200</v>
      </c>
      <c r="S65" s="149">
        <v>300</v>
      </c>
      <c r="T65" s="145">
        <v>500</v>
      </c>
      <c r="U65" s="143">
        <v>2</v>
      </c>
      <c r="V65" s="145">
        <f t="shared" si="24"/>
        <v>1000</v>
      </c>
      <c r="W65" s="151">
        <f t="shared" si="25"/>
        <v>1500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1506</v>
      </c>
      <c r="AB65" s="145">
        <f t="shared" si="30"/>
        <v>600</v>
      </c>
      <c r="AC65" s="145">
        <f t="shared" si="31"/>
        <v>906</v>
      </c>
      <c r="AD65" s="145">
        <f t="shared" si="32"/>
        <v>1500</v>
      </c>
      <c r="AE65" s="145">
        <f t="shared" si="33"/>
        <v>3000</v>
      </c>
      <c r="AF65" s="145">
        <f t="shared" si="34"/>
        <v>4506</v>
      </c>
      <c r="AG65" s="154">
        <v>4300</v>
      </c>
      <c r="AH65" s="155">
        <f t="shared" si="35"/>
        <v>1</v>
      </c>
      <c r="AL65" s="69"/>
    </row>
    <row r="66" spans="1:38" s="147" customFormat="1" ht="23.25" customHeight="1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 s="83">
        <f t="shared" si="35"/>
        <v>0</v>
      </c>
      <c r="AL66" s="152"/>
    </row>
    <row r="67" spans="1:38" s="39" customFormat="1" ht="28.5" customHeight="1" thickBot="1">
      <c r="A67" s="162">
        <v>58</v>
      </c>
      <c r="B67" s="74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 s="83">
        <f t="shared" si="35"/>
        <v>0</v>
      </c>
      <c r="AL67" s="69"/>
    </row>
    <row r="68" spans="1:38" s="39" customFormat="1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42134</v>
      </c>
      <c r="H68" s="65">
        <f t="shared" si="36"/>
        <v>21298</v>
      </c>
      <c r="I68" s="65">
        <f t="shared" si="36"/>
        <v>20836</v>
      </c>
      <c r="J68" s="65">
        <f t="shared" si="36"/>
        <v>12750</v>
      </c>
      <c r="K68" s="23">
        <f>ROUND(L68/J68,0)</f>
        <v>3</v>
      </c>
      <c r="L68" s="65">
        <f t="shared" ref="L68:Q68" si="37">SUM(L10:L67)</f>
        <v>35809</v>
      </c>
      <c r="M68" s="65">
        <f t="shared" si="37"/>
        <v>77943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16511</v>
      </c>
      <c r="R68" s="65">
        <f t="shared" ref="R68" si="38">SUM(R10:R67)</f>
        <v>6765</v>
      </c>
      <c r="S68" s="65">
        <f t="shared" ref="S68:AH68" si="39">SUM(S10:S67)</f>
        <v>9746</v>
      </c>
      <c r="T68" s="65">
        <f t="shared" si="39"/>
        <v>8322</v>
      </c>
      <c r="U68" s="23">
        <f t="shared" si="39"/>
        <v>141.89999999999998</v>
      </c>
      <c r="V68" s="65">
        <f t="shared" si="39"/>
        <v>23945</v>
      </c>
      <c r="W68" s="65">
        <f t="shared" si="39"/>
        <v>40456</v>
      </c>
      <c r="X68" s="65">
        <f t="shared" si="39"/>
        <v>0</v>
      </c>
      <c r="Y68" s="65">
        <f t="shared" si="39"/>
        <v>0</v>
      </c>
      <c r="Z68" s="65">
        <f t="shared" si="39"/>
        <v>0</v>
      </c>
      <c r="AA68" s="65">
        <f t="shared" si="39"/>
        <v>58645</v>
      </c>
      <c r="AB68" s="65">
        <f t="shared" si="39"/>
        <v>28063</v>
      </c>
      <c r="AC68" s="65">
        <f t="shared" si="39"/>
        <v>30582</v>
      </c>
      <c r="AD68" s="65">
        <f t="shared" si="39"/>
        <v>21072</v>
      </c>
      <c r="AE68" s="65">
        <f t="shared" si="39"/>
        <v>59754</v>
      </c>
      <c r="AF68" s="65">
        <f t="shared" si="39"/>
        <v>118399</v>
      </c>
      <c r="AG68" s="65">
        <f t="shared" si="39"/>
        <v>180151</v>
      </c>
      <c r="AH68" s="65">
        <f t="shared" si="39"/>
        <v>26</v>
      </c>
      <c r="AL68" s="69"/>
    </row>
  </sheetData>
  <mergeCells count="32">
    <mergeCell ref="I3:W3"/>
    <mergeCell ref="C5:C8"/>
    <mergeCell ref="T7:T8"/>
    <mergeCell ref="U7:U8"/>
    <mergeCell ref="V7:V8"/>
    <mergeCell ref="T6:V6"/>
    <mergeCell ref="J7:J8"/>
    <mergeCell ref="G6:I7"/>
    <mergeCell ref="Q6:S7"/>
    <mergeCell ref="D3:E3"/>
    <mergeCell ref="AD7:AD8"/>
    <mergeCell ref="D6:F7"/>
    <mergeCell ref="K7:K8"/>
    <mergeCell ref="J6:L6"/>
    <mergeCell ref="A5:A8"/>
    <mergeCell ref="B5:B8"/>
    <mergeCell ref="F1:W1"/>
    <mergeCell ref="I4:K4"/>
    <mergeCell ref="L7:L8"/>
    <mergeCell ref="N5:W5"/>
    <mergeCell ref="AH5:AH8"/>
    <mergeCell ref="AG5:AG8"/>
    <mergeCell ref="M6:M8"/>
    <mergeCell ref="AA6:AC7"/>
    <mergeCell ref="AD6:AE6"/>
    <mergeCell ref="AF6:AF8"/>
    <mergeCell ref="AE7:AE8"/>
    <mergeCell ref="D5:M5"/>
    <mergeCell ref="W6:W8"/>
    <mergeCell ref="N6:P7"/>
    <mergeCell ref="X6:Z7"/>
    <mergeCell ref="X5:AF5"/>
  </mergeCells>
  <pageMargins left="0.15748031496062992" right="0.15748031496062992" top="0.15748031496062992" bottom="0.15748031496062992" header="0.15748031496062992" footer="0.15748031496062992"/>
  <pageSetup paperSize="9" scale="58" fitToWidth="2" pageOrder="overThenDown" orientation="landscape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21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300039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139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24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300039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140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 codeName="Лист6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300039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141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7"/>
  <dimension ref="A1:AH70"/>
  <sheetViews>
    <sheetView zoomScaleNormal="100" zoomScaleSheetLayoutView="82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300039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142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0" fitToWidth="2" pageOrder="overThenDown" orientation="landscape" horizontalDpi="180" verticalDpi="180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 codeName="Лист23"/>
  <dimension ref="A1:J28"/>
  <sheetViews>
    <sheetView workbookViewId="0">
      <selection activeCell="A4" sqref="A4"/>
    </sheetView>
  </sheetViews>
  <sheetFormatPr defaultRowHeight="15"/>
  <cols>
    <col min="1" max="1" width="12.42578125" bestFit="1" customWidth="1"/>
    <col min="2" max="2" width="63.42578125" customWidth="1"/>
    <col min="3" max="4" width="8.7109375" customWidth="1"/>
    <col min="5" max="5" width="8.5703125" customWidth="1"/>
    <col min="6" max="8" width="8.7109375" customWidth="1"/>
    <col min="9" max="9" width="9.42578125" customWidth="1"/>
    <col min="10" max="10" width="8.7109375" customWidth="1"/>
  </cols>
  <sheetData>
    <row r="1" spans="1:10" ht="87" customHeight="1">
      <c r="A1" s="224" t="s">
        <v>46</v>
      </c>
      <c r="B1" s="224"/>
      <c r="C1" s="224"/>
      <c r="D1" s="224"/>
      <c r="E1" s="224"/>
      <c r="F1" s="224"/>
      <c r="G1" s="224"/>
      <c r="H1" s="224"/>
      <c r="I1" s="224"/>
      <c r="J1" s="224"/>
    </row>
    <row r="2" spans="1:10" ht="21">
      <c r="A2" s="91"/>
      <c r="B2" s="106"/>
      <c r="C2" s="106"/>
      <c r="D2" s="106"/>
    </row>
    <row r="3" spans="1:10" ht="18.75">
      <c r="A3" s="97" t="s">
        <v>82</v>
      </c>
      <c r="B3" s="95"/>
      <c r="C3" s="226" t="s">
        <v>81</v>
      </c>
      <c r="D3" s="226"/>
      <c r="E3" s="226"/>
      <c r="F3" s="226"/>
      <c r="G3" s="226"/>
      <c r="H3" s="226"/>
      <c r="J3" s="98">
        <v>300039</v>
      </c>
    </row>
    <row r="4" spans="1:10" ht="18.75">
      <c r="A4" s="96" t="s">
        <v>40</v>
      </c>
      <c r="B4" s="93"/>
      <c r="C4" s="225" t="s">
        <v>13</v>
      </c>
      <c r="D4" s="225"/>
      <c r="E4" s="225"/>
      <c r="F4" s="225"/>
      <c r="J4" s="99" t="s">
        <v>41</v>
      </c>
    </row>
    <row r="5" spans="1:10" ht="18.75">
      <c r="A5" s="96"/>
      <c r="B5" s="93"/>
      <c r="C5" s="107"/>
      <c r="D5" s="77"/>
      <c r="E5" s="77"/>
      <c r="F5" s="77"/>
      <c r="G5" s="77"/>
      <c r="H5" s="77"/>
      <c r="I5" s="77"/>
      <c r="J5" s="77"/>
    </row>
    <row r="6" spans="1:10" ht="17.25" customHeight="1">
      <c r="A6" s="72"/>
      <c r="B6" s="157" t="s">
        <v>74</v>
      </c>
      <c r="C6" s="108"/>
      <c r="D6" s="108"/>
      <c r="E6" s="108"/>
      <c r="F6" s="108"/>
      <c r="G6" s="108"/>
      <c r="H6" s="108"/>
      <c r="I6" s="108"/>
      <c r="J6" s="108"/>
    </row>
    <row r="7" spans="1:10" ht="15" customHeight="1">
      <c r="A7" s="228" t="s">
        <v>36</v>
      </c>
      <c r="B7" s="229" t="s">
        <v>0</v>
      </c>
      <c r="C7" s="232" t="s">
        <v>1</v>
      </c>
      <c r="D7" s="232"/>
      <c r="E7" s="232"/>
      <c r="F7" s="232" t="s">
        <v>2</v>
      </c>
      <c r="G7" s="232"/>
      <c r="H7" s="232"/>
      <c r="I7" s="233" t="s">
        <v>3</v>
      </c>
      <c r="J7" s="233"/>
    </row>
    <row r="8" spans="1:10" ht="27" customHeight="1">
      <c r="A8" s="228"/>
      <c r="B8" s="230"/>
      <c r="C8" s="227" t="s">
        <v>64</v>
      </c>
      <c r="D8" s="227"/>
      <c r="E8" s="227"/>
      <c r="F8" s="227" t="s">
        <v>64</v>
      </c>
      <c r="G8" s="227"/>
      <c r="H8" s="227"/>
      <c r="I8" s="227" t="s">
        <v>64</v>
      </c>
      <c r="J8" s="227"/>
    </row>
    <row r="9" spans="1:10" ht="15" customHeight="1">
      <c r="A9" s="228"/>
      <c r="B9" s="230"/>
      <c r="C9" s="234" t="s">
        <v>65</v>
      </c>
      <c r="D9" s="235" t="s">
        <v>7</v>
      </c>
      <c r="E9" s="234" t="s">
        <v>8</v>
      </c>
      <c r="F9" s="234" t="s">
        <v>65</v>
      </c>
      <c r="G9" s="235" t="s">
        <v>7</v>
      </c>
      <c r="H9" s="234" t="s">
        <v>8</v>
      </c>
      <c r="I9" s="234" t="s">
        <v>66</v>
      </c>
      <c r="J9" s="234" t="s">
        <v>8</v>
      </c>
    </row>
    <row r="10" spans="1:10" ht="86.25" customHeight="1">
      <c r="A10" s="228"/>
      <c r="B10" s="231"/>
      <c r="C10" s="234"/>
      <c r="D10" s="235"/>
      <c r="E10" s="234"/>
      <c r="F10" s="234"/>
      <c r="G10" s="235"/>
      <c r="H10" s="234"/>
      <c r="I10" s="234"/>
      <c r="J10" s="234"/>
    </row>
    <row r="11" spans="1:10">
      <c r="A11" s="109">
        <v>1</v>
      </c>
      <c r="B11" s="110">
        <v>2</v>
      </c>
      <c r="C11" s="111">
        <v>3</v>
      </c>
      <c r="D11" s="112">
        <v>4</v>
      </c>
      <c r="E11" s="113" t="s">
        <v>47</v>
      </c>
      <c r="F11" s="113">
        <v>6</v>
      </c>
      <c r="G11" s="112">
        <v>7</v>
      </c>
      <c r="H11" s="113" t="s">
        <v>48</v>
      </c>
      <c r="I11" s="111" t="s">
        <v>50</v>
      </c>
      <c r="J11" s="111" t="s">
        <v>49</v>
      </c>
    </row>
    <row r="12" spans="1:10">
      <c r="A12" s="139">
        <v>1581</v>
      </c>
      <c r="B12" s="139" t="s">
        <v>143</v>
      </c>
      <c r="C12" s="139">
        <v>0</v>
      </c>
      <c r="D12" s="139">
        <v>12</v>
      </c>
      <c r="E12" s="139">
        <f t="shared" ref="E12:E27" si="0">ROUND(C12*D12,0)</f>
        <v>0</v>
      </c>
      <c r="F12" s="139">
        <v>0</v>
      </c>
      <c r="G12" s="139">
        <v>12</v>
      </c>
      <c r="H12" s="139">
        <f t="shared" ref="H12:H27" si="1">ROUND(F12*G12,0)</f>
        <v>0</v>
      </c>
      <c r="I12" s="139">
        <f t="shared" ref="I12:I27" si="2">C12+F12</f>
        <v>0</v>
      </c>
      <c r="J12" s="139">
        <f t="shared" ref="J12:J27" si="3">E12+H12</f>
        <v>0</v>
      </c>
    </row>
    <row r="13" spans="1:10">
      <c r="A13" s="139">
        <v>1582</v>
      </c>
      <c r="B13" s="139" t="s">
        <v>144</v>
      </c>
      <c r="C13" s="139">
        <v>0</v>
      </c>
      <c r="D13" s="139">
        <v>12</v>
      </c>
      <c r="E13" s="139">
        <f t="shared" si="0"/>
        <v>0</v>
      </c>
      <c r="F13" s="139">
        <v>0</v>
      </c>
      <c r="G13" s="139">
        <v>12</v>
      </c>
      <c r="H13" s="139">
        <f t="shared" si="1"/>
        <v>0</v>
      </c>
      <c r="I13" s="139">
        <f t="shared" si="2"/>
        <v>0</v>
      </c>
      <c r="J13" s="139">
        <f t="shared" si="3"/>
        <v>0</v>
      </c>
    </row>
    <row r="14" spans="1:10">
      <c r="A14" s="139">
        <v>1583</v>
      </c>
      <c r="B14" s="139" t="s">
        <v>145</v>
      </c>
      <c r="C14" s="139">
        <v>0</v>
      </c>
      <c r="D14" s="139">
        <v>12</v>
      </c>
      <c r="E14" s="139">
        <f t="shared" si="0"/>
        <v>0</v>
      </c>
      <c r="F14" s="139">
        <v>0</v>
      </c>
      <c r="G14" s="139">
        <v>12</v>
      </c>
      <c r="H14" s="139">
        <f t="shared" si="1"/>
        <v>0</v>
      </c>
      <c r="I14" s="139">
        <f t="shared" si="2"/>
        <v>0</v>
      </c>
      <c r="J14" s="139">
        <f t="shared" si="3"/>
        <v>0</v>
      </c>
    </row>
    <row r="15" spans="1:10">
      <c r="A15" s="139">
        <v>1584</v>
      </c>
      <c r="B15" s="139" t="s">
        <v>146</v>
      </c>
      <c r="C15" s="139">
        <v>0</v>
      </c>
      <c r="D15" s="139">
        <v>12</v>
      </c>
      <c r="E15" s="139">
        <f t="shared" si="0"/>
        <v>0</v>
      </c>
      <c r="F15" s="139">
        <v>0</v>
      </c>
      <c r="G15" s="139">
        <v>12</v>
      </c>
      <c r="H15" s="139">
        <f t="shared" si="1"/>
        <v>0</v>
      </c>
      <c r="I15" s="139">
        <f t="shared" si="2"/>
        <v>0</v>
      </c>
      <c r="J15" s="139">
        <f t="shared" si="3"/>
        <v>0</v>
      </c>
    </row>
    <row r="16" spans="1:10">
      <c r="A16" s="139">
        <v>1585</v>
      </c>
      <c r="B16" s="139" t="s">
        <v>147</v>
      </c>
      <c r="C16" s="139">
        <v>0</v>
      </c>
      <c r="D16" s="139">
        <v>12</v>
      </c>
      <c r="E16" s="139">
        <f t="shared" si="0"/>
        <v>0</v>
      </c>
      <c r="F16" s="139">
        <v>0</v>
      </c>
      <c r="G16" s="139">
        <v>12</v>
      </c>
      <c r="H16" s="139">
        <f t="shared" si="1"/>
        <v>0</v>
      </c>
      <c r="I16" s="139">
        <f t="shared" si="2"/>
        <v>0</v>
      </c>
      <c r="J16" s="139">
        <f t="shared" si="3"/>
        <v>0</v>
      </c>
    </row>
    <row r="17" spans="1:10">
      <c r="A17" s="139">
        <v>1586</v>
      </c>
      <c r="B17" s="139" t="s">
        <v>148</v>
      </c>
      <c r="C17" s="139">
        <v>0</v>
      </c>
      <c r="D17" s="139">
        <v>12</v>
      </c>
      <c r="E17" s="139">
        <f t="shared" si="0"/>
        <v>0</v>
      </c>
      <c r="F17" s="139">
        <v>0</v>
      </c>
      <c r="G17" s="139">
        <v>12</v>
      </c>
      <c r="H17" s="139">
        <f t="shared" si="1"/>
        <v>0</v>
      </c>
      <c r="I17" s="139">
        <f t="shared" si="2"/>
        <v>0</v>
      </c>
      <c r="J17" s="139">
        <f t="shared" si="3"/>
        <v>0</v>
      </c>
    </row>
    <row r="18" spans="1:10">
      <c r="A18" s="139">
        <v>1587</v>
      </c>
      <c r="B18" s="139" t="s">
        <v>149</v>
      </c>
      <c r="C18" s="139">
        <v>0</v>
      </c>
      <c r="D18" s="139">
        <v>12</v>
      </c>
      <c r="E18" s="139">
        <f t="shared" si="0"/>
        <v>0</v>
      </c>
      <c r="F18" s="139">
        <v>0</v>
      </c>
      <c r="G18" s="139">
        <v>12</v>
      </c>
      <c r="H18" s="139">
        <f t="shared" si="1"/>
        <v>0</v>
      </c>
      <c r="I18" s="139">
        <f t="shared" si="2"/>
        <v>0</v>
      </c>
      <c r="J18" s="139">
        <f t="shared" si="3"/>
        <v>0</v>
      </c>
    </row>
    <row r="19" spans="1:10">
      <c r="A19" s="139">
        <v>1588</v>
      </c>
      <c r="B19" s="139" t="s">
        <v>150</v>
      </c>
      <c r="C19" s="139">
        <v>0</v>
      </c>
      <c r="D19" s="139">
        <v>12</v>
      </c>
      <c r="E19" s="139">
        <f t="shared" si="0"/>
        <v>0</v>
      </c>
      <c r="F19" s="139">
        <v>0</v>
      </c>
      <c r="G19" s="139">
        <v>12</v>
      </c>
      <c r="H19" s="139">
        <f t="shared" si="1"/>
        <v>0</v>
      </c>
      <c r="I19" s="139">
        <f t="shared" si="2"/>
        <v>0</v>
      </c>
      <c r="J19" s="139">
        <f t="shared" si="3"/>
        <v>0</v>
      </c>
    </row>
    <row r="20" spans="1:10">
      <c r="A20" s="139">
        <v>1589</v>
      </c>
      <c r="B20" s="139" t="s">
        <v>151</v>
      </c>
      <c r="C20" s="139">
        <v>0</v>
      </c>
      <c r="D20" s="139">
        <v>12</v>
      </c>
      <c r="E20" s="139">
        <f t="shared" si="0"/>
        <v>0</v>
      </c>
      <c r="F20" s="139">
        <v>0</v>
      </c>
      <c r="G20" s="139">
        <v>12</v>
      </c>
      <c r="H20" s="139">
        <f t="shared" si="1"/>
        <v>0</v>
      </c>
      <c r="I20" s="139">
        <f t="shared" si="2"/>
        <v>0</v>
      </c>
      <c r="J20" s="139">
        <f t="shared" si="3"/>
        <v>0</v>
      </c>
    </row>
    <row r="21" spans="1:10">
      <c r="A21" s="139">
        <v>1590</v>
      </c>
      <c r="B21" s="139" t="s">
        <v>152</v>
      </c>
      <c r="C21" s="139">
        <v>0</v>
      </c>
      <c r="D21" s="139">
        <v>12</v>
      </c>
      <c r="E21" s="139">
        <f t="shared" si="0"/>
        <v>0</v>
      </c>
      <c r="F21" s="139">
        <v>0</v>
      </c>
      <c r="G21" s="139">
        <v>12</v>
      </c>
      <c r="H21" s="139">
        <f t="shared" si="1"/>
        <v>0</v>
      </c>
      <c r="I21" s="139">
        <f t="shared" si="2"/>
        <v>0</v>
      </c>
      <c r="J21" s="139">
        <f t="shared" si="3"/>
        <v>0</v>
      </c>
    </row>
    <row r="22" spans="1:10">
      <c r="A22" s="139">
        <v>1591</v>
      </c>
      <c r="B22" s="139" t="s">
        <v>153</v>
      </c>
      <c r="C22" s="139">
        <v>0</v>
      </c>
      <c r="D22" s="139">
        <v>12</v>
      </c>
      <c r="E22" s="139">
        <f t="shared" si="0"/>
        <v>0</v>
      </c>
      <c r="F22" s="139">
        <v>0</v>
      </c>
      <c r="G22" s="139">
        <v>12</v>
      </c>
      <c r="H22" s="139">
        <f t="shared" si="1"/>
        <v>0</v>
      </c>
      <c r="I22" s="139">
        <f t="shared" si="2"/>
        <v>0</v>
      </c>
      <c r="J22" s="139">
        <f t="shared" si="3"/>
        <v>0</v>
      </c>
    </row>
    <row r="23" spans="1:10">
      <c r="A23" s="139">
        <v>1592</v>
      </c>
      <c r="B23" s="139" t="s">
        <v>154</v>
      </c>
      <c r="C23" s="139">
        <v>0</v>
      </c>
      <c r="D23" s="139">
        <v>12</v>
      </c>
      <c r="E23" s="139">
        <f t="shared" si="0"/>
        <v>0</v>
      </c>
      <c r="F23" s="139">
        <v>0</v>
      </c>
      <c r="G23" s="139">
        <v>12</v>
      </c>
      <c r="H23" s="139">
        <f t="shared" si="1"/>
        <v>0</v>
      </c>
      <c r="I23" s="139">
        <f t="shared" si="2"/>
        <v>0</v>
      </c>
      <c r="J23" s="139">
        <f t="shared" si="3"/>
        <v>0</v>
      </c>
    </row>
    <row r="24" spans="1:10">
      <c r="A24" s="139">
        <v>1593</v>
      </c>
      <c r="B24" s="139" t="s">
        <v>155</v>
      </c>
      <c r="C24" s="139">
        <v>0</v>
      </c>
      <c r="D24" s="139">
        <v>12</v>
      </c>
      <c r="E24" s="139">
        <f t="shared" si="0"/>
        <v>0</v>
      </c>
      <c r="F24" s="139">
        <v>0</v>
      </c>
      <c r="G24" s="139">
        <v>12</v>
      </c>
      <c r="H24" s="139">
        <f t="shared" si="1"/>
        <v>0</v>
      </c>
      <c r="I24" s="139">
        <f t="shared" si="2"/>
        <v>0</v>
      </c>
      <c r="J24" s="139">
        <f t="shared" si="3"/>
        <v>0</v>
      </c>
    </row>
    <row r="25" spans="1:10">
      <c r="A25" s="139">
        <v>1594</v>
      </c>
      <c r="B25" s="139" t="s">
        <v>156</v>
      </c>
      <c r="C25" s="139">
        <v>0</v>
      </c>
      <c r="D25" s="139">
        <v>12</v>
      </c>
      <c r="E25" s="139">
        <f t="shared" si="0"/>
        <v>0</v>
      </c>
      <c r="F25" s="139">
        <v>0</v>
      </c>
      <c r="G25" s="139">
        <v>12</v>
      </c>
      <c r="H25" s="139">
        <f t="shared" si="1"/>
        <v>0</v>
      </c>
      <c r="I25" s="139">
        <f t="shared" si="2"/>
        <v>0</v>
      </c>
      <c r="J25" s="139">
        <f t="shared" si="3"/>
        <v>0</v>
      </c>
    </row>
    <row r="26" spans="1:10">
      <c r="A26" s="139">
        <v>1595</v>
      </c>
      <c r="B26" s="139" t="s">
        <v>157</v>
      </c>
      <c r="C26" s="139">
        <v>0</v>
      </c>
      <c r="D26" s="139">
        <v>12</v>
      </c>
      <c r="E26" s="139">
        <f t="shared" si="0"/>
        <v>0</v>
      </c>
      <c r="F26" s="139">
        <v>0</v>
      </c>
      <c r="G26" s="139">
        <v>12</v>
      </c>
      <c r="H26" s="139">
        <f t="shared" si="1"/>
        <v>0</v>
      </c>
      <c r="I26" s="139">
        <f t="shared" si="2"/>
        <v>0</v>
      </c>
      <c r="J26" s="139">
        <f t="shared" si="3"/>
        <v>0</v>
      </c>
    </row>
    <row r="27" spans="1:10">
      <c r="A27" s="139">
        <v>1596</v>
      </c>
      <c r="B27" s="139" t="s">
        <v>158</v>
      </c>
      <c r="C27" s="139">
        <v>0</v>
      </c>
      <c r="D27" s="139">
        <v>12</v>
      </c>
      <c r="E27" s="139">
        <f t="shared" si="0"/>
        <v>0</v>
      </c>
      <c r="F27" s="139">
        <v>0</v>
      </c>
      <c r="G27" s="139">
        <v>12</v>
      </c>
      <c r="H27" s="139">
        <f t="shared" si="1"/>
        <v>0</v>
      </c>
      <c r="I27" s="139">
        <f t="shared" si="2"/>
        <v>0</v>
      </c>
      <c r="J27" s="139">
        <f t="shared" si="3"/>
        <v>0</v>
      </c>
    </row>
    <row r="28" spans="1:10">
      <c r="A28" s="139"/>
      <c r="B28" s="139" t="s">
        <v>159</v>
      </c>
      <c r="C28" s="139">
        <f>SUM(C12:C27)</f>
        <v>0</v>
      </c>
      <c r="D28" s="139"/>
      <c r="E28" s="139"/>
      <c r="F28" s="139">
        <f>SUM(F12:F27)</f>
        <v>0</v>
      </c>
      <c r="G28" s="139"/>
      <c r="H28" s="139"/>
      <c r="I28" s="139">
        <f>SUM(I12:I27)</f>
        <v>0</v>
      </c>
      <c r="J28" s="139"/>
    </row>
  </sheetData>
  <mergeCells count="19">
    <mergeCell ref="F9:F10"/>
    <mergeCell ref="G9:G10"/>
    <mergeCell ref="H9:H10"/>
    <mergeCell ref="A1:J1"/>
    <mergeCell ref="C4:F4"/>
    <mergeCell ref="C3:H3"/>
    <mergeCell ref="C8:E8"/>
    <mergeCell ref="F8:H8"/>
    <mergeCell ref="I8:J8"/>
    <mergeCell ref="A7:A10"/>
    <mergeCell ref="B7:B10"/>
    <mergeCell ref="C7:E7"/>
    <mergeCell ref="F7:H7"/>
    <mergeCell ref="I7:J7"/>
    <mergeCell ref="I9:I10"/>
    <mergeCell ref="J9:J10"/>
    <mergeCell ref="C9:C10"/>
    <mergeCell ref="D9:D10"/>
    <mergeCell ref="E9:E10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sheetPr codeName="Лист15"/>
  <dimension ref="A1:J257"/>
  <sheetViews>
    <sheetView workbookViewId="0">
      <selection activeCell="A4" sqref="A4"/>
    </sheetView>
  </sheetViews>
  <sheetFormatPr defaultRowHeight="15"/>
  <cols>
    <col min="1" max="1" width="6.42578125" customWidth="1"/>
    <col min="2" max="2" width="18.28515625" style="157" customWidth="1"/>
    <col min="3" max="3" width="20.5703125" customWidth="1"/>
    <col min="4" max="4" width="83.5703125" style="105" customWidth="1"/>
    <col min="5" max="5" width="15" bestFit="1" customWidth="1"/>
    <col min="6" max="6" width="13.42578125" bestFit="1" customWidth="1"/>
    <col min="7" max="7" width="12.42578125" bestFit="1" customWidth="1"/>
    <col min="8" max="8" width="17.42578125" customWidth="1"/>
    <col min="9" max="9" width="16.5703125" customWidth="1"/>
    <col min="10" max="10" width="17.28515625" customWidth="1"/>
  </cols>
  <sheetData>
    <row r="1" spans="1:10" ht="53.25" customHeight="1">
      <c r="A1" s="91"/>
      <c r="B1" s="236" t="s">
        <v>61</v>
      </c>
      <c r="C1" s="236"/>
      <c r="D1" s="236"/>
      <c r="E1" s="116"/>
      <c r="F1" s="94"/>
      <c r="G1" s="94"/>
      <c r="H1" s="91"/>
      <c r="I1" s="91"/>
      <c r="J1" s="91"/>
    </row>
    <row r="2" spans="1:10" ht="21">
      <c r="A2" s="91"/>
      <c r="B2" s="158"/>
      <c r="C2" s="92"/>
      <c r="D2" s="92"/>
      <c r="E2" s="92"/>
      <c r="F2" s="92"/>
      <c r="G2" s="92"/>
      <c r="H2" s="91"/>
      <c r="I2" s="91"/>
      <c r="J2" s="91"/>
    </row>
    <row r="3" spans="1:10" ht="21" customHeight="1">
      <c r="A3" s="97" t="s">
        <v>82</v>
      </c>
      <c r="B3" s="158"/>
      <c r="C3" s="237" t="s">
        <v>81</v>
      </c>
      <c r="D3" s="237"/>
      <c r="E3" s="98">
        <v>300039</v>
      </c>
      <c r="F3" s="91"/>
      <c r="H3" s="91"/>
      <c r="I3" s="91"/>
      <c r="J3" s="91"/>
    </row>
    <row r="4" spans="1:10" ht="15.75">
      <c r="A4" s="96" t="s">
        <v>40</v>
      </c>
      <c r="B4" s="164"/>
      <c r="C4" s="165" t="s">
        <v>13</v>
      </c>
      <c r="D4" s="100"/>
      <c r="E4" s="99" t="s">
        <v>41</v>
      </c>
      <c r="F4" s="91"/>
      <c r="H4" s="91"/>
      <c r="J4" s="91"/>
    </row>
    <row r="5" spans="1:10" ht="19.5" thickBot="1">
      <c r="A5" s="96"/>
      <c r="B5" s="167" t="s">
        <v>160</v>
      </c>
      <c r="C5" s="93"/>
      <c r="F5" s="91"/>
      <c r="H5" s="91"/>
      <c r="I5" s="104"/>
      <c r="J5" s="91"/>
    </row>
    <row r="6" spans="1:10" ht="51.75" customHeight="1">
      <c r="A6" s="166" t="s">
        <v>45</v>
      </c>
      <c r="B6" s="166" t="s">
        <v>60</v>
      </c>
      <c r="C6" s="166" t="s">
        <v>42</v>
      </c>
      <c r="D6" s="166" t="s">
        <v>43</v>
      </c>
      <c r="E6" s="166" t="s">
        <v>44</v>
      </c>
    </row>
    <row r="7" spans="1:10">
      <c r="A7" s="139">
        <v>1</v>
      </c>
      <c r="B7" s="139" t="s">
        <v>161</v>
      </c>
      <c r="C7" s="139" t="s">
        <v>162</v>
      </c>
      <c r="D7" s="172" t="s">
        <v>163</v>
      </c>
      <c r="E7" s="139">
        <v>0</v>
      </c>
    </row>
    <row r="8" spans="1:10">
      <c r="A8" s="139">
        <v>2</v>
      </c>
      <c r="B8" s="139" t="s">
        <v>161</v>
      </c>
      <c r="C8" s="139" t="s">
        <v>164</v>
      </c>
      <c r="D8" s="172" t="s">
        <v>165</v>
      </c>
      <c r="E8" s="139">
        <v>0</v>
      </c>
    </row>
    <row r="9" spans="1:10" ht="30">
      <c r="A9" s="139">
        <v>3</v>
      </c>
      <c r="B9" s="139" t="s">
        <v>161</v>
      </c>
      <c r="C9" s="139" t="s">
        <v>166</v>
      </c>
      <c r="D9" s="172" t="s">
        <v>167</v>
      </c>
      <c r="E9" s="139">
        <v>0</v>
      </c>
    </row>
    <row r="10" spans="1:10">
      <c r="A10" s="139">
        <v>4</v>
      </c>
      <c r="B10" s="139" t="s">
        <v>161</v>
      </c>
      <c r="C10" s="139" t="s">
        <v>168</v>
      </c>
      <c r="D10" s="172" t="s">
        <v>169</v>
      </c>
      <c r="E10" s="139">
        <v>0</v>
      </c>
    </row>
    <row r="11" spans="1:10" ht="30">
      <c r="A11" s="139">
        <v>5</v>
      </c>
      <c r="B11" s="139" t="s">
        <v>161</v>
      </c>
      <c r="C11" s="139" t="s">
        <v>170</v>
      </c>
      <c r="D11" s="172" t="s">
        <v>171</v>
      </c>
      <c r="E11" s="139">
        <v>0</v>
      </c>
    </row>
    <row r="12" spans="1:10">
      <c r="A12" s="139">
        <v>6</v>
      </c>
      <c r="B12" s="139" t="s">
        <v>161</v>
      </c>
      <c r="C12" s="139" t="s">
        <v>172</v>
      </c>
      <c r="D12" s="172" t="s">
        <v>173</v>
      </c>
      <c r="E12" s="139">
        <v>0</v>
      </c>
    </row>
    <row r="13" spans="1:10">
      <c r="A13" s="139">
        <v>7</v>
      </c>
      <c r="B13" s="139" t="s">
        <v>161</v>
      </c>
      <c r="C13" s="139" t="s">
        <v>174</v>
      </c>
      <c r="D13" s="172" t="s">
        <v>175</v>
      </c>
      <c r="E13" s="139">
        <v>0</v>
      </c>
    </row>
    <row r="14" spans="1:10">
      <c r="A14" s="139">
        <v>8</v>
      </c>
      <c r="B14" s="139" t="s">
        <v>161</v>
      </c>
      <c r="C14" s="139" t="s">
        <v>176</v>
      </c>
      <c r="D14" s="172" t="s">
        <v>177</v>
      </c>
      <c r="E14" s="139">
        <v>0</v>
      </c>
    </row>
    <row r="15" spans="1:10">
      <c r="A15" s="139">
        <v>9</v>
      </c>
      <c r="B15" s="139" t="s">
        <v>161</v>
      </c>
      <c r="C15" s="139" t="s">
        <v>178</v>
      </c>
      <c r="D15" s="172" t="s">
        <v>179</v>
      </c>
      <c r="E15" s="139">
        <v>0</v>
      </c>
    </row>
    <row r="16" spans="1:10">
      <c r="A16" s="139">
        <v>10</v>
      </c>
      <c r="B16" s="139" t="s">
        <v>161</v>
      </c>
      <c r="C16" s="139" t="s">
        <v>180</v>
      </c>
      <c r="D16" s="172" t="s">
        <v>181</v>
      </c>
      <c r="E16" s="139">
        <v>0</v>
      </c>
    </row>
    <row r="17" spans="1:5">
      <c r="A17" s="139">
        <v>11</v>
      </c>
      <c r="B17" s="139" t="s">
        <v>161</v>
      </c>
      <c r="C17" s="139" t="s">
        <v>182</v>
      </c>
      <c r="D17" s="172" t="s">
        <v>183</v>
      </c>
      <c r="E17" s="139">
        <v>0</v>
      </c>
    </row>
    <row r="18" spans="1:5">
      <c r="A18" s="139">
        <v>12</v>
      </c>
      <c r="B18" s="139" t="s">
        <v>161</v>
      </c>
      <c r="C18" s="139" t="s">
        <v>184</v>
      </c>
      <c r="D18" s="172" t="s">
        <v>185</v>
      </c>
      <c r="E18" s="139">
        <v>0</v>
      </c>
    </row>
    <row r="19" spans="1:5">
      <c r="A19" s="139">
        <v>13</v>
      </c>
      <c r="B19" s="139" t="s">
        <v>161</v>
      </c>
      <c r="C19" s="139" t="s">
        <v>186</v>
      </c>
      <c r="D19" s="172" t="s">
        <v>187</v>
      </c>
      <c r="E19" s="139">
        <v>0</v>
      </c>
    </row>
    <row r="20" spans="1:5">
      <c r="A20" s="139">
        <v>14</v>
      </c>
      <c r="B20" s="139" t="s">
        <v>161</v>
      </c>
      <c r="C20" s="139" t="s">
        <v>188</v>
      </c>
      <c r="D20" s="172" t="s">
        <v>189</v>
      </c>
      <c r="E20" s="139">
        <v>0</v>
      </c>
    </row>
    <row r="21" spans="1:5" ht="45">
      <c r="A21" s="139">
        <v>15</v>
      </c>
      <c r="B21" s="139" t="s">
        <v>161</v>
      </c>
      <c r="C21" s="139" t="s">
        <v>190</v>
      </c>
      <c r="D21" s="172" t="s">
        <v>191</v>
      </c>
      <c r="E21" s="139">
        <v>0</v>
      </c>
    </row>
    <row r="22" spans="1:5">
      <c r="A22" s="139">
        <v>16</v>
      </c>
      <c r="B22" s="139" t="s">
        <v>192</v>
      </c>
      <c r="C22" s="139" t="s">
        <v>193</v>
      </c>
      <c r="D22" s="172" t="s">
        <v>194</v>
      </c>
      <c r="E22" s="139">
        <v>0</v>
      </c>
    </row>
    <row r="23" spans="1:5">
      <c r="A23" s="139">
        <v>17</v>
      </c>
      <c r="B23" s="139" t="s">
        <v>192</v>
      </c>
      <c r="C23" s="139" t="s">
        <v>195</v>
      </c>
      <c r="D23" s="172" t="s">
        <v>196</v>
      </c>
      <c r="E23" s="139">
        <v>0</v>
      </c>
    </row>
    <row r="24" spans="1:5">
      <c r="A24" s="139">
        <v>18</v>
      </c>
      <c r="B24" s="139" t="s">
        <v>192</v>
      </c>
      <c r="C24" s="139" t="s">
        <v>197</v>
      </c>
      <c r="D24" s="172" t="s">
        <v>198</v>
      </c>
      <c r="E24" s="139">
        <v>0</v>
      </c>
    </row>
    <row r="25" spans="1:5" ht="30">
      <c r="A25" s="139">
        <v>19</v>
      </c>
      <c r="B25" s="139" t="s">
        <v>192</v>
      </c>
      <c r="C25" s="139" t="s">
        <v>199</v>
      </c>
      <c r="D25" s="172" t="s">
        <v>200</v>
      </c>
      <c r="E25" s="139">
        <v>0</v>
      </c>
    </row>
    <row r="26" spans="1:5">
      <c r="A26" s="139">
        <v>20</v>
      </c>
      <c r="B26" s="139" t="s">
        <v>192</v>
      </c>
      <c r="C26" s="139" t="s">
        <v>201</v>
      </c>
      <c r="D26" s="172" t="s">
        <v>202</v>
      </c>
      <c r="E26" s="139">
        <v>0</v>
      </c>
    </row>
    <row r="27" spans="1:5" ht="30">
      <c r="A27" s="139">
        <v>21</v>
      </c>
      <c r="B27" s="139" t="s">
        <v>192</v>
      </c>
      <c r="C27" s="139" t="s">
        <v>203</v>
      </c>
      <c r="D27" s="172" t="s">
        <v>204</v>
      </c>
      <c r="E27" s="139">
        <v>0</v>
      </c>
    </row>
    <row r="28" spans="1:5">
      <c r="A28" s="139">
        <v>22</v>
      </c>
      <c r="B28" s="139" t="s">
        <v>192</v>
      </c>
      <c r="C28" s="139" t="s">
        <v>205</v>
      </c>
      <c r="D28" s="172" t="s">
        <v>206</v>
      </c>
      <c r="E28" s="139">
        <v>0</v>
      </c>
    </row>
    <row r="29" spans="1:5" ht="30">
      <c r="A29" s="139">
        <v>23</v>
      </c>
      <c r="B29" s="139" t="s">
        <v>192</v>
      </c>
      <c r="C29" s="139" t="s">
        <v>207</v>
      </c>
      <c r="D29" s="172" t="s">
        <v>208</v>
      </c>
      <c r="E29" s="139">
        <v>0</v>
      </c>
    </row>
    <row r="30" spans="1:5" ht="30">
      <c r="A30" s="139">
        <v>24</v>
      </c>
      <c r="B30" s="139" t="s">
        <v>192</v>
      </c>
      <c r="C30" s="139" t="s">
        <v>209</v>
      </c>
      <c r="D30" s="172" t="s">
        <v>210</v>
      </c>
      <c r="E30" s="139">
        <v>0</v>
      </c>
    </row>
    <row r="31" spans="1:5">
      <c r="A31" s="139">
        <v>25</v>
      </c>
      <c r="B31" s="139" t="s">
        <v>192</v>
      </c>
      <c r="C31" s="139" t="s">
        <v>211</v>
      </c>
      <c r="D31" s="172" t="s">
        <v>212</v>
      </c>
      <c r="E31" s="139">
        <v>0</v>
      </c>
    </row>
    <row r="32" spans="1:5" ht="30">
      <c r="A32" s="139">
        <v>26</v>
      </c>
      <c r="B32" s="139" t="s">
        <v>192</v>
      </c>
      <c r="C32" s="139" t="s">
        <v>213</v>
      </c>
      <c r="D32" s="172" t="s">
        <v>214</v>
      </c>
      <c r="E32" s="139">
        <v>0</v>
      </c>
    </row>
    <row r="33" spans="1:5" ht="30">
      <c r="A33" s="139">
        <v>27</v>
      </c>
      <c r="B33" s="139" t="s">
        <v>192</v>
      </c>
      <c r="C33" s="139" t="s">
        <v>215</v>
      </c>
      <c r="D33" s="172" t="s">
        <v>216</v>
      </c>
      <c r="E33" s="139">
        <v>0</v>
      </c>
    </row>
    <row r="34" spans="1:5">
      <c r="A34" s="139">
        <v>28</v>
      </c>
      <c r="B34" s="139" t="s">
        <v>192</v>
      </c>
      <c r="C34" s="139" t="s">
        <v>217</v>
      </c>
      <c r="D34" s="172" t="s">
        <v>218</v>
      </c>
      <c r="E34" s="139">
        <v>0</v>
      </c>
    </row>
    <row r="35" spans="1:5" ht="30">
      <c r="A35" s="139">
        <v>29</v>
      </c>
      <c r="B35" s="139" t="s">
        <v>192</v>
      </c>
      <c r="C35" s="139" t="s">
        <v>219</v>
      </c>
      <c r="D35" s="172" t="s">
        <v>220</v>
      </c>
      <c r="E35" s="139">
        <v>0</v>
      </c>
    </row>
    <row r="36" spans="1:5">
      <c r="A36" s="139">
        <v>30</v>
      </c>
      <c r="B36" s="139" t="s">
        <v>192</v>
      </c>
      <c r="C36" s="139" t="s">
        <v>221</v>
      </c>
      <c r="D36" s="172" t="s">
        <v>222</v>
      </c>
      <c r="E36" s="139">
        <v>0</v>
      </c>
    </row>
    <row r="37" spans="1:5">
      <c r="A37" s="139">
        <v>31</v>
      </c>
      <c r="B37" s="139" t="s">
        <v>192</v>
      </c>
      <c r="C37" s="139" t="s">
        <v>223</v>
      </c>
      <c r="D37" s="172" t="s">
        <v>224</v>
      </c>
      <c r="E37" s="139">
        <v>0</v>
      </c>
    </row>
    <row r="38" spans="1:5">
      <c r="A38" s="139">
        <v>32</v>
      </c>
      <c r="B38" s="139" t="s">
        <v>192</v>
      </c>
      <c r="C38" s="139" t="s">
        <v>225</v>
      </c>
      <c r="D38" s="172" t="s">
        <v>226</v>
      </c>
      <c r="E38" s="139">
        <v>0</v>
      </c>
    </row>
    <row r="39" spans="1:5">
      <c r="A39" s="139">
        <v>33</v>
      </c>
      <c r="B39" s="139" t="s">
        <v>192</v>
      </c>
      <c r="C39" s="139" t="s">
        <v>227</v>
      </c>
      <c r="D39" s="172" t="s">
        <v>228</v>
      </c>
      <c r="E39" s="139">
        <v>0</v>
      </c>
    </row>
    <row r="40" spans="1:5">
      <c r="A40" s="139">
        <v>34</v>
      </c>
      <c r="B40" s="139" t="s">
        <v>192</v>
      </c>
      <c r="C40" s="139" t="s">
        <v>229</v>
      </c>
      <c r="D40" s="172" t="s">
        <v>230</v>
      </c>
      <c r="E40" s="139">
        <v>0</v>
      </c>
    </row>
    <row r="41" spans="1:5">
      <c r="A41" s="139">
        <v>35</v>
      </c>
      <c r="B41" s="139" t="s">
        <v>192</v>
      </c>
      <c r="C41" s="139" t="s">
        <v>231</v>
      </c>
      <c r="D41" s="172" t="s">
        <v>232</v>
      </c>
      <c r="E41" s="139">
        <v>0</v>
      </c>
    </row>
    <row r="42" spans="1:5">
      <c r="A42" s="139">
        <v>36</v>
      </c>
      <c r="B42" s="139" t="s">
        <v>192</v>
      </c>
      <c r="C42" s="139" t="s">
        <v>233</v>
      </c>
      <c r="D42" s="172" t="s">
        <v>234</v>
      </c>
      <c r="E42" s="139">
        <v>0</v>
      </c>
    </row>
    <row r="43" spans="1:5">
      <c r="A43" s="139">
        <v>37</v>
      </c>
      <c r="B43" s="139" t="s">
        <v>192</v>
      </c>
      <c r="C43" s="139" t="s">
        <v>235</v>
      </c>
      <c r="D43" s="172" t="s">
        <v>236</v>
      </c>
      <c r="E43" s="139">
        <v>0</v>
      </c>
    </row>
    <row r="44" spans="1:5">
      <c r="A44" s="139">
        <v>38</v>
      </c>
      <c r="B44" s="139" t="s">
        <v>192</v>
      </c>
      <c r="C44" s="139" t="s">
        <v>237</v>
      </c>
      <c r="D44" s="172" t="s">
        <v>238</v>
      </c>
      <c r="E44" s="139">
        <v>0</v>
      </c>
    </row>
    <row r="45" spans="1:5" ht="30">
      <c r="A45" s="139">
        <v>39</v>
      </c>
      <c r="B45" s="139" t="s">
        <v>192</v>
      </c>
      <c r="C45" s="139" t="s">
        <v>239</v>
      </c>
      <c r="D45" s="172" t="s">
        <v>240</v>
      </c>
      <c r="E45" s="139">
        <v>0</v>
      </c>
    </row>
    <row r="46" spans="1:5">
      <c r="A46" s="139">
        <v>40</v>
      </c>
      <c r="B46" s="139" t="s">
        <v>192</v>
      </c>
      <c r="C46" s="139" t="s">
        <v>241</v>
      </c>
      <c r="D46" s="172" t="s">
        <v>242</v>
      </c>
      <c r="E46" s="139">
        <v>0</v>
      </c>
    </row>
    <row r="47" spans="1:5">
      <c r="A47" s="139">
        <v>41</v>
      </c>
      <c r="B47" s="139" t="s">
        <v>192</v>
      </c>
      <c r="C47" s="139" t="s">
        <v>243</v>
      </c>
      <c r="D47" s="172" t="s">
        <v>244</v>
      </c>
      <c r="E47" s="139">
        <v>0</v>
      </c>
    </row>
    <row r="48" spans="1:5">
      <c r="A48" s="139">
        <v>42</v>
      </c>
      <c r="B48" s="139" t="s">
        <v>192</v>
      </c>
      <c r="C48" s="139" t="s">
        <v>245</v>
      </c>
      <c r="D48" s="172" t="s">
        <v>246</v>
      </c>
      <c r="E48" s="139">
        <v>0</v>
      </c>
    </row>
    <row r="49" spans="1:5" ht="30">
      <c r="A49" s="139">
        <v>43</v>
      </c>
      <c r="B49" s="139" t="s">
        <v>192</v>
      </c>
      <c r="C49" s="139" t="s">
        <v>247</v>
      </c>
      <c r="D49" s="172" t="s">
        <v>248</v>
      </c>
      <c r="E49" s="139">
        <v>0</v>
      </c>
    </row>
    <row r="50" spans="1:5">
      <c r="A50" s="139">
        <v>44</v>
      </c>
      <c r="B50" s="139" t="s">
        <v>192</v>
      </c>
      <c r="C50" s="139" t="s">
        <v>249</v>
      </c>
      <c r="D50" s="172" t="s">
        <v>250</v>
      </c>
      <c r="E50" s="139">
        <v>0</v>
      </c>
    </row>
    <row r="51" spans="1:5" ht="30">
      <c r="A51" s="139">
        <v>45</v>
      </c>
      <c r="B51" s="139" t="s">
        <v>192</v>
      </c>
      <c r="C51" s="139" t="s">
        <v>251</v>
      </c>
      <c r="D51" s="172" t="s">
        <v>252</v>
      </c>
      <c r="E51" s="139">
        <v>0</v>
      </c>
    </row>
    <row r="52" spans="1:5" ht="30">
      <c r="A52" s="139">
        <v>46</v>
      </c>
      <c r="B52" s="139" t="s">
        <v>192</v>
      </c>
      <c r="C52" s="139" t="s">
        <v>253</v>
      </c>
      <c r="D52" s="172" t="s">
        <v>254</v>
      </c>
      <c r="E52" s="139">
        <v>0</v>
      </c>
    </row>
    <row r="53" spans="1:5">
      <c r="A53" s="139">
        <v>47</v>
      </c>
      <c r="B53" s="139" t="s">
        <v>192</v>
      </c>
      <c r="C53" s="139" t="s">
        <v>255</v>
      </c>
      <c r="D53" s="172" t="s">
        <v>256</v>
      </c>
      <c r="E53" s="139">
        <v>0</v>
      </c>
    </row>
    <row r="54" spans="1:5">
      <c r="A54" s="139">
        <v>48</v>
      </c>
      <c r="B54" s="139" t="s">
        <v>192</v>
      </c>
      <c r="C54" s="139" t="s">
        <v>257</v>
      </c>
      <c r="D54" s="172" t="s">
        <v>258</v>
      </c>
      <c r="E54" s="139">
        <v>0</v>
      </c>
    </row>
    <row r="55" spans="1:5">
      <c r="A55" s="139">
        <v>49</v>
      </c>
      <c r="B55" s="139" t="s">
        <v>192</v>
      </c>
      <c r="C55" s="139" t="s">
        <v>259</v>
      </c>
      <c r="D55" s="172" t="s">
        <v>260</v>
      </c>
      <c r="E55" s="139">
        <v>0</v>
      </c>
    </row>
    <row r="56" spans="1:5">
      <c r="A56" s="139">
        <v>50</v>
      </c>
      <c r="B56" s="139" t="s">
        <v>192</v>
      </c>
      <c r="C56" s="139" t="s">
        <v>261</v>
      </c>
      <c r="D56" s="172" t="s">
        <v>262</v>
      </c>
      <c r="E56" s="139">
        <v>0</v>
      </c>
    </row>
    <row r="57" spans="1:5">
      <c r="A57" s="139">
        <v>51</v>
      </c>
      <c r="B57" s="139" t="s">
        <v>192</v>
      </c>
      <c r="C57" s="139" t="s">
        <v>263</v>
      </c>
      <c r="D57" s="172" t="s">
        <v>264</v>
      </c>
      <c r="E57" s="139">
        <v>0</v>
      </c>
    </row>
    <row r="58" spans="1:5">
      <c r="A58" s="139">
        <v>52</v>
      </c>
      <c r="B58" s="139" t="s">
        <v>192</v>
      </c>
      <c r="C58" s="139" t="s">
        <v>265</v>
      </c>
      <c r="D58" s="172" t="s">
        <v>266</v>
      </c>
      <c r="E58" s="139">
        <v>0</v>
      </c>
    </row>
    <row r="59" spans="1:5" ht="30">
      <c r="A59" s="139">
        <v>53</v>
      </c>
      <c r="B59" s="139" t="s">
        <v>192</v>
      </c>
      <c r="C59" s="139" t="s">
        <v>267</v>
      </c>
      <c r="D59" s="172" t="s">
        <v>268</v>
      </c>
      <c r="E59" s="139">
        <v>0</v>
      </c>
    </row>
    <row r="60" spans="1:5">
      <c r="A60" s="139">
        <v>54</v>
      </c>
      <c r="B60" s="139" t="s">
        <v>192</v>
      </c>
      <c r="C60" s="139" t="s">
        <v>269</v>
      </c>
      <c r="D60" s="172" t="s">
        <v>270</v>
      </c>
      <c r="E60" s="139">
        <v>0</v>
      </c>
    </row>
    <row r="61" spans="1:5">
      <c r="A61" s="139">
        <v>55</v>
      </c>
      <c r="B61" s="139" t="s">
        <v>192</v>
      </c>
      <c r="C61" s="139" t="s">
        <v>271</v>
      </c>
      <c r="D61" s="172" t="s">
        <v>272</v>
      </c>
      <c r="E61" s="139">
        <v>0</v>
      </c>
    </row>
    <row r="62" spans="1:5">
      <c r="A62" s="139">
        <v>56</v>
      </c>
      <c r="B62" s="139" t="s">
        <v>192</v>
      </c>
      <c r="C62" s="139" t="s">
        <v>273</v>
      </c>
      <c r="D62" s="172" t="s">
        <v>274</v>
      </c>
      <c r="E62" s="139">
        <v>0</v>
      </c>
    </row>
    <row r="63" spans="1:5">
      <c r="A63" s="139">
        <v>57</v>
      </c>
      <c r="B63" s="139" t="s">
        <v>192</v>
      </c>
      <c r="C63" s="139" t="s">
        <v>275</v>
      </c>
      <c r="D63" s="172" t="s">
        <v>276</v>
      </c>
      <c r="E63" s="139">
        <v>0</v>
      </c>
    </row>
    <row r="64" spans="1:5">
      <c r="A64" s="139">
        <v>58</v>
      </c>
      <c r="B64" s="139" t="s">
        <v>192</v>
      </c>
      <c r="C64" s="139" t="s">
        <v>277</v>
      </c>
      <c r="D64" s="172" t="s">
        <v>278</v>
      </c>
      <c r="E64" s="139">
        <v>0</v>
      </c>
    </row>
    <row r="65" spans="1:5">
      <c r="A65" s="139">
        <v>59</v>
      </c>
      <c r="B65" s="139" t="s">
        <v>192</v>
      </c>
      <c r="C65" s="139" t="s">
        <v>279</v>
      </c>
      <c r="D65" s="172" t="s">
        <v>280</v>
      </c>
      <c r="E65" s="139">
        <v>0</v>
      </c>
    </row>
    <row r="66" spans="1:5">
      <c r="A66" s="139">
        <v>60</v>
      </c>
      <c r="B66" s="139" t="s">
        <v>192</v>
      </c>
      <c r="C66" s="139" t="s">
        <v>281</v>
      </c>
      <c r="D66" s="172" t="s">
        <v>282</v>
      </c>
      <c r="E66" s="139">
        <v>0</v>
      </c>
    </row>
    <row r="67" spans="1:5">
      <c r="A67" s="139">
        <v>61</v>
      </c>
      <c r="B67" s="139" t="s">
        <v>192</v>
      </c>
      <c r="C67" s="139" t="s">
        <v>283</v>
      </c>
      <c r="D67" s="172" t="s">
        <v>284</v>
      </c>
      <c r="E67" s="139">
        <v>0</v>
      </c>
    </row>
    <row r="68" spans="1:5">
      <c r="A68" s="139">
        <v>62</v>
      </c>
      <c r="B68" s="139" t="s">
        <v>192</v>
      </c>
      <c r="C68" s="139" t="s">
        <v>285</v>
      </c>
      <c r="D68" s="172" t="s">
        <v>286</v>
      </c>
      <c r="E68" s="139">
        <v>0</v>
      </c>
    </row>
    <row r="69" spans="1:5">
      <c r="A69" s="139">
        <v>63</v>
      </c>
      <c r="B69" s="139" t="s">
        <v>192</v>
      </c>
      <c r="C69" s="139" t="s">
        <v>287</v>
      </c>
      <c r="D69" s="172" t="s">
        <v>288</v>
      </c>
      <c r="E69" s="139">
        <v>0</v>
      </c>
    </row>
    <row r="70" spans="1:5" ht="30">
      <c r="A70" s="139">
        <v>64</v>
      </c>
      <c r="B70" s="139" t="s">
        <v>192</v>
      </c>
      <c r="C70" s="139" t="s">
        <v>289</v>
      </c>
      <c r="D70" s="172" t="s">
        <v>290</v>
      </c>
      <c r="E70" s="139">
        <v>0</v>
      </c>
    </row>
    <row r="71" spans="1:5">
      <c r="A71" s="139">
        <v>65</v>
      </c>
      <c r="B71" s="139" t="s">
        <v>192</v>
      </c>
      <c r="C71" s="139" t="s">
        <v>291</v>
      </c>
      <c r="D71" s="172" t="s">
        <v>292</v>
      </c>
      <c r="E71" s="139">
        <v>0</v>
      </c>
    </row>
    <row r="72" spans="1:5">
      <c r="A72" s="139">
        <v>66</v>
      </c>
      <c r="B72" s="139" t="s">
        <v>192</v>
      </c>
      <c r="C72" s="139" t="s">
        <v>293</v>
      </c>
      <c r="D72" s="172" t="s">
        <v>294</v>
      </c>
      <c r="E72" s="139">
        <v>0</v>
      </c>
    </row>
    <row r="73" spans="1:5">
      <c r="A73" s="139">
        <v>67</v>
      </c>
      <c r="B73" s="139" t="s">
        <v>192</v>
      </c>
      <c r="C73" s="139" t="s">
        <v>295</v>
      </c>
      <c r="D73" s="172" t="s">
        <v>296</v>
      </c>
      <c r="E73" s="139">
        <v>0</v>
      </c>
    </row>
    <row r="74" spans="1:5" ht="30">
      <c r="A74" s="139">
        <v>68</v>
      </c>
      <c r="B74" s="139" t="s">
        <v>192</v>
      </c>
      <c r="C74" s="139" t="s">
        <v>297</v>
      </c>
      <c r="D74" s="172" t="s">
        <v>298</v>
      </c>
      <c r="E74" s="139">
        <v>0</v>
      </c>
    </row>
    <row r="75" spans="1:5">
      <c r="A75" s="139">
        <v>69</v>
      </c>
      <c r="B75" s="139" t="s">
        <v>192</v>
      </c>
      <c r="C75" s="139" t="s">
        <v>299</v>
      </c>
      <c r="D75" s="172" t="s">
        <v>300</v>
      </c>
      <c r="E75" s="139">
        <v>0</v>
      </c>
    </row>
    <row r="76" spans="1:5">
      <c r="A76" s="139">
        <v>70</v>
      </c>
      <c r="B76" s="139" t="s">
        <v>192</v>
      </c>
      <c r="C76" s="139" t="s">
        <v>301</v>
      </c>
      <c r="D76" s="172" t="s">
        <v>302</v>
      </c>
      <c r="E76" s="139">
        <v>0</v>
      </c>
    </row>
    <row r="77" spans="1:5">
      <c r="A77" s="139">
        <v>71</v>
      </c>
      <c r="B77" s="139" t="s">
        <v>192</v>
      </c>
      <c r="C77" s="139" t="s">
        <v>303</v>
      </c>
      <c r="D77" s="172" t="s">
        <v>304</v>
      </c>
      <c r="E77" s="139">
        <v>0</v>
      </c>
    </row>
    <row r="78" spans="1:5" ht="30">
      <c r="A78" s="139">
        <v>72</v>
      </c>
      <c r="B78" s="139" t="s">
        <v>192</v>
      </c>
      <c r="C78" s="139" t="s">
        <v>305</v>
      </c>
      <c r="D78" s="172" t="s">
        <v>306</v>
      </c>
      <c r="E78" s="139">
        <v>0</v>
      </c>
    </row>
    <row r="79" spans="1:5">
      <c r="A79" s="139">
        <v>73</v>
      </c>
      <c r="B79" s="139" t="s">
        <v>192</v>
      </c>
      <c r="C79" s="139" t="s">
        <v>307</v>
      </c>
      <c r="D79" s="172" t="s">
        <v>308</v>
      </c>
      <c r="E79" s="139">
        <v>0</v>
      </c>
    </row>
    <row r="80" spans="1:5" ht="30">
      <c r="A80" s="139">
        <v>74</v>
      </c>
      <c r="B80" s="139" t="s">
        <v>192</v>
      </c>
      <c r="C80" s="139" t="s">
        <v>309</v>
      </c>
      <c r="D80" s="172" t="s">
        <v>310</v>
      </c>
      <c r="E80" s="139">
        <v>0</v>
      </c>
    </row>
    <row r="81" spans="1:5">
      <c r="A81" s="139">
        <v>75</v>
      </c>
      <c r="B81" s="139" t="s">
        <v>192</v>
      </c>
      <c r="C81" s="139" t="s">
        <v>311</v>
      </c>
      <c r="D81" s="172" t="s">
        <v>312</v>
      </c>
      <c r="E81" s="139">
        <v>0</v>
      </c>
    </row>
    <row r="82" spans="1:5">
      <c r="A82" s="139">
        <v>76</v>
      </c>
      <c r="B82" s="139" t="s">
        <v>192</v>
      </c>
      <c r="C82" s="139" t="s">
        <v>313</v>
      </c>
      <c r="D82" s="172" t="s">
        <v>314</v>
      </c>
      <c r="E82" s="139">
        <v>0</v>
      </c>
    </row>
    <row r="83" spans="1:5" ht="30">
      <c r="A83" s="139">
        <v>77</v>
      </c>
      <c r="B83" s="139" t="s">
        <v>192</v>
      </c>
      <c r="C83" s="139" t="s">
        <v>315</v>
      </c>
      <c r="D83" s="172" t="s">
        <v>316</v>
      </c>
      <c r="E83" s="139">
        <v>0</v>
      </c>
    </row>
    <row r="84" spans="1:5">
      <c r="A84" s="139">
        <v>78</v>
      </c>
      <c r="B84" s="139" t="s">
        <v>192</v>
      </c>
      <c r="C84" s="139" t="s">
        <v>317</v>
      </c>
      <c r="D84" s="172" t="s">
        <v>318</v>
      </c>
      <c r="E84" s="139">
        <v>0</v>
      </c>
    </row>
    <row r="85" spans="1:5">
      <c r="A85" s="139">
        <v>79</v>
      </c>
      <c r="B85" s="139" t="s">
        <v>192</v>
      </c>
      <c r="C85" s="139" t="s">
        <v>319</v>
      </c>
      <c r="D85" s="172" t="s">
        <v>320</v>
      </c>
      <c r="E85" s="139">
        <v>0</v>
      </c>
    </row>
    <row r="86" spans="1:5" ht="30">
      <c r="A86" s="139">
        <v>80</v>
      </c>
      <c r="B86" s="139" t="s">
        <v>192</v>
      </c>
      <c r="C86" s="139" t="s">
        <v>321</v>
      </c>
      <c r="D86" s="172" t="s">
        <v>322</v>
      </c>
      <c r="E86" s="139">
        <v>0</v>
      </c>
    </row>
    <row r="87" spans="1:5">
      <c r="A87" s="139">
        <v>81</v>
      </c>
      <c r="B87" s="139" t="s">
        <v>192</v>
      </c>
      <c r="C87" s="139" t="s">
        <v>323</v>
      </c>
      <c r="D87" s="172" t="s">
        <v>324</v>
      </c>
      <c r="E87" s="139">
        <v>0</v>
      </c>
    </row>
    <row r="88" spans="1:5">
      <c r="A88" s="139">
        <v>82</v>
      </c>
      <c r="B88" s="139" t="s">
        <v>192</v>
      </c>
      <c r="C88" s="139" t="s">
        <v>325</v>
      </c>
      <c r="D88" s="172" t="s">
        <v>326</v>
      </c>
      <c r="E88" s="139">
        <v>0</v>
      </c>
    </row>
    <row r="89" spans="1:5">
      <c r="A89" s="139">
        <v>83</v>
      </c>
      <c r="B89" s="139" t="s">
        <v>192</v>
      </c>
      <c r="C89" s="139" t="s">
        <v>327</v>
      </c>
      <c r="D89" s="172" t="s">
        <v>328</v>
      </c>
      <c r="E89" s="139">
        <v>0</v>
      </c>
    </row>
    <row r="90" spans="1:5" ht="30">
      <c r="A90" s="139">
        <v>84</v>
      </c>
      <c r="B90" s="139" t="s">
        <v>192</v>
      </c>
      <c r="C90" s="139" t="s">
        <v>329</v>
      </c>
      <c r="D90" s="172" t="s">
        <v>330</v>
      </c>
      <c r="E90" s="139">
        <v>0</v>
      </c>
    </row>
    <row r="91" spans="1:5">
      <c r="A91" s="139">
        <v>85</v>
      </c>
      <c r="B91" s="139" t="s">
        <v>192</v>
      </c>
      <c r="C91" s="139" t="s">
        <v>331</v>
      </c>
      <c r="D91" s="172" t="s">
        <v>332</v>
      </c>
      <c r="E91" s="139">
        <v>0</v>
      </c>
    </row>
    <row r="92" spans="1:5">
      <c r="A92" s="139">
        <v>86</v>
      </c>
      <c r="B92" s="139" t="s">
        <v>192</v>
      </c>
      <c r="C92" s="139" t="s">
        <v>333</v>
      </c>
      <c r="D92" s="172" t="s">
        <v>334</v>
      </c>
      <c r="E92" s="139">
        <v>0</v>
      </c>
    </row>
    <row r="93" spans="1:5">
      <c r="A93" s="139">
        <v>87</v>
      </c>
      <c r="B93" s="139" t="s">
        <v>192</v>
      </c>
      <c r="C93" s="139" t="s">
        <v>335</v>
      </c>
      <c r="D93" s="172" t="s">
        <v>336</v>
      </c>
      <c r="E93" s="139">
        <v>0</v>
      </c>
    </row>
    <row r="94" spans="1:5">
      <c r="A94" s="139">
        <v>88</v>
      </c>
      <c r="B94" s="139" t="s">
        <v>192</v>
      </c>
      <c r="C94" s="139" t="s">
        <v>337</v>
      </c>
      <c r="D94" s="172" t="s">
        <v>338</v>
      </c>
      <c r="E94" s="139">
        <v>0</v>
      </c>
    </row>
    <row r="95" spans="1:5" ht="30">
      <c r="A95" s="139">
        <v>89</v>
      </c>
      <c r="B95" s="139" t="s">
        <v>192</v>
      </c>
      <c r="C95" s="139" t="s">
        <v>339</v>
      </c>
      <c r="D95" s="172" t="s">
        <v>340</v>
      </c>
      <c r="E95" s="139">
        <v>0</v>
      </c>
    </row>
    <row r="96" spans="1:5">
      <c r="A96" s="139">
        <v>90</v>
      </c>
      <c r="B96" s="139" t="s">
        <v>192</v>
      </c>
      <c r="C96" s="139" t="s">
        <v>341</v>
      </c>
      <c r="D96" s="172" t="s">
        <v>342</v>
      </c>
      <c r="E96" s="139">
        <v>0</v>
      </c>
    </row>
    <row r="97" spans="1:5">
      <c r="A97" s="139">
        <v>91</v>
      </c>
      <c r="B97" s="139" t="s">
        <v>192</v>
      </c>
      <c r="C97" s="139" t="s">
        <v>343</v>
      </c>
      <c r="D97" s="172" t="s">
        <v>344</v>
      </c>
      <c r="E97" s="139">
        <v>0</v>
      </c>
    </row>
    <row r="98" spans="1:5">
      <c r="A98" s="139">
        <v>92</v>
      </c>
      <c r="B98" s="139" t="s">
        <v>192</v>
      </c>
      <c r="C98" s="139" t="s">
        <v>345</v>
      </c>
      <c r="D98" s="172" t="s">
        <v>346</v>
      </c>
      <c r="E98" s="139">
        <v>0</v>
      </c>
    </row>
    <row r="99" spans="1:5" ht="30">
      <c r="A99" s="139">
        <v>93</v>
      </c>
      <c r="B99" s="139" t="s">
        <v>192</v>
      </c>
      <c r="C99" s="139" t="s">
        <v>347</v>
      </c>
      <c r="D99" s="172" t="s">
        <v>348</v>
      </c>
      <c r="E99" s="139">
        <v>0</v>
      </c>
    </row>
    <row r="100" spans="1:5" ht="30">
      <c r="A100" s="139">
        <v>94</v>
      </c>
      <c r="B100" s="139" t="s">
        <v>192</v>
      </c>
      <c r="C100" s="139" t="s">
        <v>349</v>
      </c>
      <c r="D100" s="172" t="s">
        <v>350</v>
      </c>
      <c r="E100" s="139">
        <v>0</v>
      </c>
    </row>
    <row r="101" spans="1:5" ht="30">
      <c r="A101" s="139">
        <v>95</v>
      </c>
      <c r="B101" s="139" t="s">
        <v>192</v>
      </c>
      <c r="C101" s="139" t="s">
        <v>351</v>
      </c>
      <c r="D101" s="172" t="s">
        <v>352</v>
      </c>
      <c r="E101" s="139">
        <v>0</v>
      </c>
    </row>
    <row r="102" spans="1:5" ht="30">
      <c r="A102" s="139">
        <v>96</v>
      </c>
      <c r="B102" s="139" t="s">
        <v>192</v>
      </c>
      <c r="C102" s="139" t="s">
        <v>353</v>
      </c>
      <c r="D102" s="172" t="s">
        <v>354</v>
      </c>
      <c r="E102" s="139">
        <v>0</v>
      </c>
    </row>
    <row r="103" spans="1:5">
      <c r="A103" s="139">
        <v>97</v>
      </c>
      <c r="B103" s="139" t="s">
        <v>192</v>
      </c>
      <c r="C103" s="139" t="s">
        <v>355</v>
      </c>
      <c r="D103" s="172" t="s">
        <v>356</v>
      </c>
      <c r="E103" s="139">
        <v>0</v>
      </c>
    </row>
    <row r="104" spans="1:5" ht="30">
      <c r="A104" s="139">
        <v>98</v>
      </c>
      <c r="B104" s="139" t="s">
        <v>192</v>
      </c>
      <c r="C104" s="139" t="s">
        <v>357</v>
      </c>
      <c r="D104" s="172" t="s">
        <v>358</v>
      </c>
      <c r="E104" s="139">
        <v>0</v>
      </c>
    </row>
    <row r="105" spans="1:5" ht="30">
      <c r="A105" s="139">
        <v>99</v>
      </c>
      <c r="B105" s="139" t="s">
        <v>192</v>
      </c>
      <c r="C105" s="139" t="s">
        <v>359</v>
      </c>
      <c r="D105" s="172" t="s">
        <v>360</v>
      </c>
      <c r="E105" s="139">
        <v>0</v>
      </c>
    </row>
    <row r="106" spans="1:5">
      <c r="A106" s="139">
        <v>100</v>
      </c>
      <c r="B106" s="139" t="s">
        <v>192</v>
      </c>
      <c r="C106" s="139" t="s">
        <v>361</v>
      </c>
      <c r="D106" s="172" t="s">
        <v>362</v>
      </c>
      <c r="E106" s="139">
        <v>0</v>
      </c>
    </row>
    <row r="107" spans="1:5">
      <c r="A107" s="139">
        <v>101</v>
      </c>
      <c r="B107" s="139" t="s">
        <v>192</v>
      </c>
      <c r="C107" s="139" t="s">
        <v>363</v>
      </c>
      <c r="D107" s="172" t="s">
        <v>364</v>
      </c>
      <c r="E107" s="139">
        <v>0</v>
      </c>
    </row>
    <row r="108" spans="1:5">
      <c r="A108" s="139">
        <v>102</v>
      </c>
      <c r="B108" s="139" t="s">
        <v>365</v>
      </c>
      <c r="C108" s="139" t="s">
        <v>366</v>
      </c>
      <c r="D108" s="172" t="s">
        <v>367</v>
      </c>
      <c r="E108" s="139">
        <v>0</v>
      </c>
    </row>
    <row r="109" spans="1:5">
      <c r="A109" s="139">
        <v>103</v>
      </c>
      <c r="B109" s="139" t="s">
        <v>365</v>
      </c>
      <c r="C109" s="139" t="s">
        <v>368</v>
      </c>
      <c r="D109" s="172" t="s">
        <v>369</v>
      </c>
      <c r="E109" s="139">
        <v>0</v>
      </c>
    </row>
    <row r="110" spans="1:5">
      <c r="A110" s="139">
        <v>104</v>
      </c>
      <c r="B110" s="139" t="s">
        <v>365</v>
      </c>
      <c r="C110" s="139" t="s">
        <v>370</v>
      </c>
      <c r="D110" s="172" t="s">
        <v>371</v>
      </c>
      <c r="E110" s="139">
        <v>0</v>
      </c>
    </row>
    <row r="111" spans="1:5">
      <c r="A111" s="139">
        <v>105</v>
      </c>
      <c r="B111" s="139" t="s">
        <v>365</v>
      </c>
      <c r="C111" s="139" t="s">
        <v>372</v>
      </c>
      <c r="D111" s="172" t="s">
        <v>373</v>
      </c>
      <c r="E111" s="139">
        <v>0</v>
      </c>
    </row>
    <row r="112" spans="1:5">
      <c r="A112" s="139">
        <v>106</v>
      </c>
      <c r="B112" s="139" t="s">
        <v>365</v>
      </c>
      <c r="C112" s="139" t="s">
        <v>374</v>
      </c>
      <c r="D112" s="172" t="s">
        <v>375</v>
      </c>
      <c r="E112" s="139">
        <v>0</v>
      </c>
    </row>
    <row r="113" spans="1:5">
      <c r="A113" s="139">
        <v>107</v>
      </c>
      <c r="B113" s="139" t="s">
        <v>365</v>
      </c>
      <c r="C113" s="139" t="s">
        <v>376</v>
      </c>
      <c r="D113" s="172" t="s">
        <v>377</v>
      </c>
      <c r="E113" s="139">
        <v>0</v>
      </c>
    </row>
    <row r="114" spans="1:5">
      <c r="A114" s="139">
        <v>108</v>
      </c>
      <c r="B114" s="139" t="s">
        <v>365</v>
      </c>
      <c r="C114" s="139" t="s">
        <v>378</v>
      </c>
      <c r="D114" s="172" t="s">
        <v>379</v>
      </c>
      <c r="E114" s="139">
        <v>0</v>
      </c>
    </row>
    <row r="115" spans="1:5">
      <c r="A115" s="139">
        <v>109</v>
      </c>
      <c r="B115" s="139" t="s">
        <v>365</v>
      </c>
      <c r="C115" s="139" t="s">
        <v>380</v>
      </c>
      <c r="D115" s="172" t="s">
        <v>381</v>
      </c>
      <c r="E115" s="139">
        <v>0</v>
      </c>
    </row>
    <row r="116" spans="1:5">
      <c r="A116" s="139">
        <v>110</v>
      </c>
      <c r="B116" s="139" t="s">
        <v>365</v>
      </c>
      <c r="C116" s="139" t="s">
        <v>382</v>
      </c>
      <c r="D116" s="172" t="s">
        <v>383</v>
      </c>
      <c r="E116" s="139">
        <v>0</v>
      </c>
    </row>
    <row r="117" spans="1:5">
      <c r="A117" s="139">
        <v>111</v>
      </c>
      <c r="B117" s="139" t="s">
        <v>365</v>
      </c>
      <c r="C117" s="139" t="s">
        <v>384</v>
      </c>
      <c r="D117" s="172" t="s">
        <v>385</v>
      </c>
      <c r="E117" s="139">
        <v>0</v>
      </c>
    </row>
    <row r="118" spans="1:5">
      <c r="A118" s="139">
        <v>112</v>
      </c>
      <c r="B118" s="139" t="s">
        <v>365</v>
      </c>
      <c r="C118" s="139" t="s">
        <v>386</v>
      </c>
      <c r="D118" s="172" t="s">
        <v>387</v>
      </c>
      <c r="E118" s="139">
        <v>0</v>
      </c>
    </row>
    <row r="119" spans="1:5">
      <c r="A119" s="139">
        <v>113</v>
      </c>
      <c r="B119" s="139" t="s">
        <v>365</v>
      </c>
      <c r="C119" s="139" t="s">
        <v>388</v>
      </c>
      <c r="D119" s="172" t="s">
        <v>389</v>
      </c>
      <c r="E119" s="139">
        <v>0</v>
      </c>
    </row>
    <row r="120" spans="1:5">
      <c r="A120" s="139">
        <v>114</v>
      </c>
      <c r="B120" s="139" t="s">
        <v>365</v>
      </c>
      <c r="C120" s="139" t="s">
        <v>390</v>
      </c>
      <c r="D120" s="172" t="s">
        <v>391</v>
      </c>
      <c r="E120" s="139">
        <v>0</v>
      </c>
    </row>
    <row r="121" spans="1:5">
      <c r="A121" s="139">
        <v>115</v>
      </c>
      <c r="B121" s="139" t="s">
        <v>365</v>
      </c>
      <c r="C121" s="139" t="s">
        <v>392</v>
      </c>
      <c r="D121" s="172" t="s">
        <v>393</v>
      </c>
      <c r="E121" s="139">
        <v>0</v>
      </c>
    </row>
    <row r="122" spans="1:5">
      <c r="A122" s="139">
        <v>116</v>
      </c>
      <c r="B122" s="139" t="s">
        <v>365</v>
      </c>
      <c r="C122" s="139" t="s">
        <v>394</v>
      </c>
      <c r="D122" s="172" t="s">
        <v>395</v>
      </c>
      <c r="E122" s="139">
        <v>0</v>
      </c>
    </row>
    <row r="123" spans="1:5">
      <c r="A123" s="139">
        <v>117</v>
      </c>
      <c r="B123" s="139" t="s">
        <v>365</v>
      </c>
      <c r="C123" s="139" t="s">
        <v>396</v>
      </c>
      <c r="D123" s="172" t="s">
        <v>397</v>
      </c>
      <c r="E123" s="139">
        <v>0</v>
      </c>
    </row>
    <row r="124" spans="1:5">
      <c r="A124" s="139">
        <v>118</v>
      </c>
      <c r="B124" s="139" t="s">
        <v>365</v>
      </c>
      <c r="C124" s="139" t="s">
        <v>398</v>
      </c>
      <c r="D124" s="172" t="s">
        <v>399</v>
      </c>
      <c r="E124" s="139">
        <v>0</v>
      </c>
    </row>
    <row r="125" spans="1:5">
      <c r="A125" s="139">
        <v>119</v>
      </c>
      <c r="B125" s="139" t="s">
        <v>365</v>
      </c>
      <c r="C125" s="139" t="s">
        <v>400</v>
      </c>
      <c r="D125" s="172" t="s">
        <v>401</v>
      </c>
      <c r="E125" s="139">
        <v>0</v>
      </c>
    </row>
    <row r="126" spans="1:5">
      <c r="A126" s="139">
        <v>120</v>
      </c>
      <c r="B126" s="139" t="s">
        <v>365</v>
      </c>
      <c r="C126" s="139" t="s">
        <v>402</v>
      </c>
      <c r="D126" s="172" t="s">
        <v>403</v>
      </c>
      <c r="E126" s="139">
        <v>0</v>
      </c>
    </row>
    <row r="127" spans="1:5">
      <c r="A127" s="139">
        <v>121</v>
      </c>
      <c r="B127" s="139" t="s">
        <v>365</v>
      </c>
      <c r="C127" s="139" t="s">
        <v>404</v>
      </c>
      <c r="D127" s="172" t="s">
        <v>405</v>
      </c>
      <c r="E127" s="139">
        <v>0</v>
      </c>
    </row>
    <row r="128" spans="1:5">
      <c r="A128" s="139">
        <v>122</v>
      </c>
      <c r="B128" s="139" t="s">
        <v>365</v>
      </c>
      <c r="C128" s="139" t="s">
        <v>406</v>
      </c>
      <c r="D128" s="172" t="s">
        <v>407</v>
      </c>
      <c r="E128" s="139">
        <v>0</v>
      </c>
    </row>
    <row r="129" spans="1:5">
      <c r="A129" s="139">
        <v>123</v>
      </c>
      <c r="B129" s="139" t="s">
        <v>365</v>
      </c>
      <c r="C129" s="139" t="s">
        <v>408</v>
      </c>
      <c r="D129" s="172" t="s">
        <v>409</v>
      </c>
      <c r="E129" s="139">
        <v>0</v>
      </c>
    </row>
    <row r="130" spans="1:5">
      <c r="A130" s="139">
        <v>124</v>
      </c>
      <c r="B130" s="139" t="s">
        <v>365</v>
      </c>
      <c r="C130" s="139" t="s">
        <v>410</v>
      </c>
      <c r="D130" s="172" t="s">
        <v>411</v>
      </c>
      <c r="E130" s="139">
        <v>0</v>
      </c>
    </row>
    <row r="131" spans="1:5">
      <c r="A131" s="139">
        <v>125</v>
      </c>
      <c r="B131" s="139" t="s">
        <v>365</v>
      </c>
      <c r="C131" s="139" t="s">
        <v>412</v>
      </c>
      <c r="D131" s="172" t="s">
        <v>413</v>
      </c>
      <c r="E131" s="139">
        <v>0</v>
      </c>
    </row>
    <row r="132" spans="1:5">
      <c r="A132" s="139">
        <v>126</v>
      </c>
      <c r="B132" s="139" t="s">
        <v>365</v>
      </c>
      <c r="C132" s="139" t="s">
        <v>414</v>
      </c>
      <c r="D132" s="172" t="s">
        <v>415</v>
      </c>
      <c r="E132" s="139">
        <v>0</v>
      </c>
    </row>
    <row r="133" spans="1:5">
      <c r="A133" s="139">
        <v>127</v>
      </c>
      <c r="B133" s="139" t="s">
        <v>365</v>
      </c>
      <c r="C133" s="139" t="s">
        <v>416</v>
      </c>
      <c r="D133" s="172" t="s">
        <v>417</v>
      </c>
      <c r="E133" s="139">
        <v>0</v>
      </c>
    </row>
    <row r="134" spans="1:5">
      <c r="A134" s="139">
        <v>128</v>
      </c>
      <c r="B134" s="139" t="s">
        <v>365</v>
      </c>
      <c r="C134" s="139" t="s">
        <v>418</v>
      </c>
      <c r="D134" s="172" t="s">
        <v>419</v>
      </c>
      <c r="E134" s="139">
        <v>0</v>
      </c>
    </row>
    <row r="135" spans="1:5">
      <c r="A135" s="139">
        <v>129</v>
      </c>
      <c r="B135" s="139" t="s">
        <v>365</v>
      </c>
      <c r="C135" s="139" t="s">
        <v>420</v>
      </c>
      <c r="D135" s="172" t="s">
        <v>421</v>
      </c>
      <c r="E135" s="139">
        <v>0</v>
      </c>
    </row>
    <row r="136" spans="1:5">
      <c r="A136" s="139">
        <v>130</v>
      </c>
      <c r="B136" s="139" t="s">
        <v>365</v>
      </c>
      <c r="C136" s="139" t="s">
        <v>422</v>
      </c>
      <c r="D136" s="172" t="s">
        <v>423</v>
      </c>
      <c r="E136" s="139">
        <v>0</v>
      </c>
    </row>
    <row r="137" spans="1:5">
      <c r="A137" s="139">
        <v>131</v>
      </c>
      <c r="B137" s="139" t="s">
        <v>365</v>
      </c>
      <c r="C137" s="139" t="s">
        <v>424</v>
      </c>
      <c r="D137" s="172" t="s">
        <v>425</v>
      </c>
      <c r="E137" s="139">
        <v>0</v>
      </c>
    </row>
    <row r="138" spans="1:5">
      <c r="A138" s="139">
        <v>132</v>
      </c>
      <c r="B138" s="139" t="s">
        <v>365</v>
      </c>
      <c r="C138" s="139" t="s">
        <v>426</v>
      </c>
      <c r="D138" s="172" t="s">
        <v>427</v>
      </c>
      <c r="E138" s="139">
        <v>0</v>
      </c>
    </row>
    <row r="139" spans="1:5">
      <c r="A139" s="139">
        <v>133</v>
      </c>
      <c r="B139" s="139" t="s">
        <v>365</v>
      </c>
      <c r="C139" s="139" t="s">
        <v>428</v>
      </c>
      <c r="D139" s="172" t="s">
        <v>429</v>
      </c>
      <c r="E139" s="139">
        <v>0</v>
      </c>
    </row>
    <row r="140" spans="1:5">
      <c r="A140" s="139">
        <v>134</v>
      </c>
      <c r="B140" s="139" t="s">
        <v>365</v>
      </c>
      <c r="C140" s="139" t="s">
        <v>430</v>
      </c>
      <c r="D140" s="172" t="s">
        <v>431</v>
      </c>
      <c r="E140" s="139">
        <v>0</v>
      </c>
    </row>
    <row r="141" spans="1:5">
      <c r="A141" s="139">
        <v>135</v>
      </c>
      <c r="B141" s="139" t="s">
        <v>365</v>
      </c>
      <c r="C141" s="139" t="s">
        <v>432</v>
      </c>
      <c r="D141" s="172" t="s">
        <v>433</v>
      </c>
      <c r="E141" s="139">
        <v>0</v>
      </c>
    </row>
    <row r="142" spans="1:5">
      <c r="A142" s="139">
        <v>136</v>
      </c>
      <c r="B142" s="139" t="s">
        <v>365</v>
      </c>
      <c r="C142" s="139" t="s">
        <v>434</v>
      </c>
      <c r="D142" s="172" t="s">
        <v>435</v>
      </c>
      <c r="E142" s="139">
        <v>0</v>
      </c>
    </row>
    <row r="143" spans="1:5">
      <c r="A143" s="139">
        <v>137</v>
      </c>
      <c r="B143" s="139" t="s">
        <v>365</v>
      </c>
      <c r="C143" s="139" t="s">
        <v>436</v>
      </c>
      <c r="D143" s="172" t="s">
        <v>437</v>
      </c>
      <c r="E143" s="139">
        <v>0</v>
      </c>
    </row>
    <row r="144" spans="1:5" ht="30">
      <c r="A144" s="139">
        <v>138</v>
      </c>
      <c r="B144" s="139" t="s">
        <v>365</v>
      </c>
      <c r="C144" s="139" t="s">
        <v>438</v>
      </c>
      <c r="D144" s="172" t="s">
        <v>439</v>
      </c>
      <c r="E144" s="139">
        <v>0</v>
      </c>
    </row>
    <row r="145" spans="1:5">
      <c r="A145" s="139">
        <v>139</v>
      </c>
      <c r="B145" s="139" t="s">
        <v>365</v>
      </c>
      <c r="C145" s="139" t="s">
        <v>440</v>
      </c>
      <c r="D145" s="172" t="s">
        <v>441</v>
      </c>
      <c r="E145" s="139">
        <v>0</v>
      </c>
    </row>
    <row r="146" spans="1:5" ht="30">
      <c r="A146" s="139">
        <v>140</v>
      </c>
      <c r="B146" s="139" t="s">
        <v>365</v>
      </c>
      <c r="C146" s="139" t="s">
        <v>442</v>
      </c>
      <c r="D146" s="172" t="s">
        <v>443</v>
      </c>
      <c r="E146" s="139">
        <v>0</v>
      </c>
    </row>
    <row r="147" spans="1:5" ht="30">
      <c r="A147" s="139">
        <v>141</v>
      </c>
      <c r="B147" s="139" t="s">
        <v>365</v>
      </c>
      <c r="C147" s="139" t="s">
        <v>444</v>
      </c>
      <c r="D147" s="172" t="s">
        <v>445</v>
      </c>
      <c r="E147" s="139">
        <v>0</v>
      </c>
    </row>
    <row r="148" spans="1:5">
      <c r="A148" s="139">
        <v>142</v>
      </c>
      <c r="B148" s="139" t="s">
        <v>365</v>
      </c>
      <c r="C148" s="139" t="s">
        <v>446</v>
      </c>
      <c r="D148" s="172" t="s">
        <v>447</v>
      </c>
      <c r="E148" s="139">
        <v>0</v>
      </c>
    </row>
    <row r="149" spans="1:5">
      <c r="A149" s="139">
        <v>143</v>
      </c>
      <c r="B149" s="139" t="s">
        <v>365</v>
      </c>
      <c r="C149" s="139" t="s">
        <v>448</v>
      </c>
      <c r="D149" s="172" t="s">
        <v>449</v>
      </c>
      <c r="E149" s="139">
        <v>0</v>
      </c>
    </row>
    <row r="150" spans="1:5" ht="30">
      <c r="A150" s="139">
        <v>144</v>
      </c>
      <c r="B150" s="139" t="s">
        <v>365</v>
      </c>
      <c r="C150" s="139" t="s">
        <v>450</v>
      </c>
      <c r="D150" s="172" t="s">
        <v>451</v>
      </c>
      <c r="E150" s="139">
        <v>0</v>
      </c>
    </row>
    <row r="151" spans="1:5">
      <c r="A151" s="139">
        <v>145</v>
      </c>
      <c r="B151" s="139" t="s">
        <v>365</v>
      </c>
      <c r="C151" s="139" t="s">
        <v>452</v>
      </c>
      <c r="D151" s="172" t="s">
        <v>453</v>
      </c>
      <c r="E151" s="139">
        <v>0</v>
      </c>
    </row>
    <row r="152" spans="1:5">
      <c r="A152" s="139">
        <v>146</v>
      </c>
      <c r="B152" s="139" t="s">
        <v>365</v>
      </c>
      <c r="C152" s="139" t="s">
        <v>454</v>
      </c>
      <c r="D152" s="172" t="s">
        <v>455</v>
      </c>
      <c r="E152" s="139">
        <v>0</v>
      </c>
    </row>
    <row r="153" spans="1:5">
      <c r="A153" s="139">
        <v>147</v>
      </c>
      <c r="B153" s="139" t="s">
        <v>365</v>
      </c>
      <c r="C153" s="139" t="s">
        <v>456</v>
      </c>
      <c r="D153" s="172" t="s">
        <v>457</v>
      </c>
      <c r="E153" s="139">
        <v>0</v>
      </c>
    </row>
    <row r="154" spans="1:5">
      <c r="A154" s="139">
        <v>148</v>
      </c>
      <c r="B154" s="139" t="s">
        <v>365</v>
      </c>
      <c r="C154" s="139" t="s">
        <v>458</v>
      </c>
      <c r="D154" s="172" t="s">
        <v>459</v>
      </c>
      <c r="E154" s="139">
        <v>0</v>
      </c>
    </row>
    <row r="155" spans="1:5">
      <c r="A155" s="139">
        <v>149</v>
      </c>
      <c r="B155" s="139" t="s">
        <v>365</v>
      </c>
      <c r="C155" s="139" t="s">
        <v>460</v>
      </c>
      <c r="D155" s="172" t="s">
        <v>461</v>
      </c>
      <c r="E155" s="139">
        <v>0</v>
      </c>
    </row>
    <row r="156" spans="1:5">
      <c r="A156" s="139">
        <v>150</v>
      </c>
      <c r="B156" s="139" t="s">
        <v>365</v>
      </c>
      <c r="C156" s="139" t="s">
        <v>462</v>
      </c>
      <c r="D156" s="172" t="s">
        <v>463</v>
      </c>
      <c r="E156" s="139">
        <v>0</v>
      </c>
    </row>
    <row r="157" spans="1:5">
      <c r="A157" s="139">
        <v>151</v>
      </c>
      <c r="B157" s="139" t="s">
        <v>365</v>
      </c>
      <c r="C157" s="139" t="s">
        <v>464</v>
      </c>
      <c r="D157" s="172" t="s">
        <v>465</v>
      </c>
      <c r="E157" s="139">
        <v>0</v>
      </c>
    </row>
    <row r="158" spans="1:5">
      <c r="A158" s="139">
        <v>152</v>
      </c>
      <c r="B158" s="139" t="s">
        <v>466</v>
      </c>
      <c r="C158" s="139" t="s">
        <v>467</v>
      </c>
      <c r="D158" s="172" t="s">
        <v>468</v>
      </c>
      <c r="E158" s="139">
        <v>425</v>
      </c>
    </row>
    <row r="159" spans="1:5">
      <c r="A159" s="139">
        <v>153</v>
      </c>
      <c r="B159" s="139" t="s">
        <v>466</v>
      </c>
      <c r="C159" s="139" t="s">
        <v>469</v>
      </c>
      <c r="D159" s="172" t="s">
        <v>470</v>
      </c>
      <c r="E159" s="139">
        <v>0</v>
      </c>
    </row>
    <row r="160" spans="1:5">
      <c r="A160" s="139">
        <v>154</v>
      </c>
      <c r="B160" s="139" t="s">
        <v>466</v>
      </c>
      <c r="C160" s="139" t="s">
        <v>471</v>
      </c>
      <c r="D160" s="172" t="s">
        <v>472</v>
      </c>
      <c r="E160" s="139">
        <v>0</v>
      </c>
    </row>
    <row r="161" spans="1:5">
      <c r="A161" s="139">
        <v>155</v>
      </c>
      <c r="B161" s="139" t="s">
        <v>466</v>
      </c>
      <c r="C161" s="139" t="s">
        <v>473</v>
      </c>
      <c r="D161" s="172" t="s">
        <v>474</v>
      </c>
      <c r="E161" s="139">
        <v>0</v>
      </c>
    </row>
    <row r="162" spans="1:5">
      <c r="A162" s="139">
        <v>156</v>
      </c>
      <c r="B162" s="139" t="s">
        <v>466</v>
      </c>
      <c r="C162" s="139" t="s">
        <v>475</v>
      </c>
      <c r="D162" s="172" t="s">
        <v>476</v>
      </c>
      <c r="E162" s="139">
        <v>0</v>
      </c>
    </row>
    <row r="163" spans="1:5">
      <c r="A163" s="139">
        <v>157</v>
      </c>
      <c r="B163" s="139" t="s">
        <v>466</v>
      </c>
      <c r="C163" s="139" t="s">
        <v>477</v>
      </c>
      <c r="D163" s="172" t="s">
        <v>478</v>
      </c>
      <c r="E163" s="139">
        <v>0</v>
      </c>
    </row>
    <row r="164" spans="1:5">
      <c r="A164" s="139">
        <v>158</v>
      </c>
      <c r="B164" s="139" t="s">
        <v>466</v>
      </c>
      <c r="C164" s="139" t="s">
        <v>479</v>
      </c>
      <c r="D164" s="172" t="s">
        <v>480</v>
      </c>
      <c r="E164" s="139">
        <v>0</v>
      </c>
    </row>
    <row r="165" spans="1:5">
      <c r="A165" s="139">
        <v>159</v>
      </c>
      <c r="B165" s="139" t="s">
        <v>466</v>
      </c>
      <c r="C165" s="139" t="s">
        <v>481</v>
      </c>
      <c r="D165" s="172" t="s">
        <v>482</v>
      </c>
      <c r="E165" s="139">
        <v>0</v>
      </c>
    </row>
    <row r="166" spans="1:5">
      <c r="A166" s="139">
        <v>160</v>
      </c>
      <c r="B166" s="139" t="s">
        <v>466</v>
      </c>
      <c r="C166" s="139" t="s">
        <v>483</v>
      </c>
      <c r="D166" s="172" t="s">
        <v>484</v>
      </c>
      <c r="E166" s="139">
        <v>0</v>
      </c>
    </row>
    <row r="167" spans="1:5" ht="30">
      <c r="A167" s="139">
        <v>161</v>
      </c>
      <c r="B167" s="139" t="s">
        <v>466</v>
      </c>
      <c r="C167" s="139" t="s">
        <v>485</v>
      </c>
      <c r="D167" s="172" t="s">
        <v>486</v>
      </c>
      <c r="E167" s="139">
        <v>0</v>
      </c>
    </row>
    <row r="168" spans="1:5" ht="30">
      <c r="A168" s="139">
        <v>162</v>
      </c>
      <c r="B168" s="139" t="s">
        <v>466</v>
      </c>
      <c r="C168" s="139" t="s">
        <v>487</v>
      </c>
      <c r="D168" s="172" t="s">
        <v>488</v>
      </c>
      <c r="E168" s="139">
        <v>0</v>
      </c>
    </row>
    <row r="169" spans="1:5">
      <c r="A169" s="139">
        <v>163</v>
      </c>
      <c r="B169" s="139" t="s">
        <v>466</v>
      </c>
      <c r="C169" s="139" t="s">
        <v>489</v>
      </c>
      <c r="D169" s="172" t="s">
        <v>490</v>
      </c>
      <c r="E169" s="139">
        <v>0</v>
      </c>
    </row>
    <row r="170" spans="1:5">
      <c r="A170" s="139">
        <v>164</v>
      </c>
      <c r="B170" s="139" t="s">
        <v>466</v>
      </c>
      <c r="C170" s="139" t="s">
        <v>491</v>
      </c>
      <c r="D170" s="172" t="s">
        <v>492</v>
      </c>
      <c r="E170" s="139">
        <v>0</v>
      </c>
    </row>
    <row r="171" spans="1:5">
      <c r="A171" s="139">
        <v>165</v>
      </c>
      <c r="B171" s="139" t="s">
        <v>466</v>
      </c>
      <c r="C171" s="139" t="s">
        <v>493</v>
      </c>
      <c r="D171" s="172" t="s">
        <v>494</v>
      </c>
      <c r="E171" s="139">
        <v>0</v>
      </c>
    </row>
    <row r="172" spans="1:5">
      <c r="A172" s="139">
        <v>166</v>
      </c>
      <c r="B172" s="139" t="s">
        <v>466</v>
      </c>
      <c r="C172" s="139" t="s">
        <v>495</v>
      </c>
      <c r="D172" s="172" t="s">
        <v>496</v>
      </c>
      <c r="E172" s="139">
        <v>0</v>
      </c>
    </row>
    <row r="173" spans="1:5">
      <c r="A173" s="139">
        <v>167</v>
      </c>
      <c r="B173" s="139" t="s">
        <v>466</v>
      </c>
      <c r="C173" s="139" t="s">
        <v>497</v>
      </c>
      <c r="D173" s="172" t="s">
        <v>498</v>
      </c>
      <c r="E173" s="139">
        <v>0</v>
      </c>
    </row>
    <row r="174" spans="1:5">
      <c r="A174" s="139">
        <v>168</v>
      </c>
      <c r="B174" s="139" t="s">
        <v>466</v>
      </c>
      <c r="C174" s="139" t="s">
        <v>499</v>
      </c>
      <c r="D174" s="172" t="s">
        <v>500</v>
      </c>
      <c r="E174" s="139">
        <v>0</v>
      </c>
    </row>
    <row r="175" spans="1:5" ht="30">
      <c r="A175" s="139">
        <v>169</v>
      </c>
      <c r="B175" s="139" t="s">
        <v>466</v>
      </c>
      <c r="C175" s="139" t="s">
        <v>501</v>
      </c>
      <c r="D175" s="172" t="s">
        <v>502</v>
      </c>
      <c r="E175" s="139">
        <v>0</v>
      </c>
    </row>
    <row r="176" spans="1:5">
      <c r="A176" s="139">
        <v>170</v>
      </c>
      <c r="B176" s="139" t="s">
        <v>466</v>
      </c>
      <c r="C176" s="139" t="s">
        <v>503</v>
      </c>
      <c r="D176" s="172" t="s">
        <v>504</v>
      </c>
      <c r="E176" s="139">
        <v>0</v>
      </c>
    </row>
    <row r="177" spans="1:5">
      <c r="A177" s="139">
        <v>171</v>
      </c>
      <c r="B177" s="139" t="s">
        <v>466</v>
      </c>
      <c r="C177" s="139" t="s">
        <v>505</v>
      </c>
      <c r="D177" s="172" t="s">
        <v>506</v>
      </c>
      <c r="E177" s="139">
        <v>0</v>
      </c>
    </row>
    <row r="178" spans="1:5">
      <c r="A178" s="139">
        <v>172</v>
      </c>
      <c r="B178" s="139" t="s">
        <v>466</v>
      </c>
      <c r="C178" s="139" t="s">
        <v>507</v>
      </c>
      <c r="D178" s="172" t="s">
        <v>508</v>
      </c>
      <c r="E178" s="139">
        <v>0</v>
      </c>
    </row>
    <row r="179" spans="1:5" ht="30">
      <c r="A179" s="139">
        <v>173</v>
      </c>
      <c r="B179" s="139" t="s">
        <v>466</v>
      </c>
      <c r="C179" s="139" t="s">
        <v>509</v>
      </c>
      <c r="D179" s="172" t="s">
        <v>510</v>
      </c>
      <c r="E179" s="139">
        <v>0</v>
      </c>
    </row>
    <row r="180" spans="1:5">
      <c r="A180" s="139">
        <v>174</v>
      </c>
      <c r="B180" s="139" t="s">
        <v>466</v>
      </c>
      <c r="C180" s="139" t="s">
        <v>511</v>
      </c>
      <c r="D180" s="172" t="s">
        <v>512</v>
      </c>
      <c r="E180" s="139">
        <v>0</v>
      </c>
    </row>
    <row r="181" spans="1:5">
      <c r="A181" s="139">
        <v>175</v>
      </c>
      <c r="B181" s="139" t="s">
        <v>466</v>
      </c>
      <c r="C181" s="139" t="s">
        <v>513</v>
      </c>
      <c r="D181" s="172" t="s">
        <v>514</v>
      </c>
      <c r="E181" s="139">
        <v>0</v>
      </c>
    </row>
    <row r="182" spans="1:5">
      <c r="A182" s="139">
        <v>176</v>
      </c>
      <c r="B182" s="139" t="s">
        <v>466</v>
      </c>
      <c r="C182" s="139" t="s">
        <v>515</v>
      </c>
      <c r="D182" s="172" t="s">
        <v>516</v>
      </c>
      <c r="E182" s="139">
        <v>200</v>
      </c>
    </row>
    <row r="183" spans="1:5">
      <c r="A183" s="139">
        <v>177</v>
      </c>
      <c r="B183" s="139" t="s">
        <v>466</v>
      </c>
      <c r="C183" s="139" t="s">
        <v>517</v>
      </c>
      <c r="D183" s="172" t="s">
        <v>518</v>
      </c>
      <c r="E183" s="139">
        <v>0</v>
      </c>
    </row>
    <row r="184" spans="1:5">
      <c r="A184" s="139">
        <v>178</v>
      </c>
      <c r="B184" s="139" t="s">
        <v>466</v>
      </c>
      <c r="C184" s="139" t="s">
        <v>519</v>
      </c>
      <c r="D184" s="172" t="s">
        <v>520</v>
      </c>
      <c r="E184" s="139">
        <v>50</v>
      </c>
    </row>
    <row r="185" spans="1:5">
      <c r="A185" s="139">
        <v>179</v>
      </c>
      <c r="B185" s="139" t="s">
        <v>466</v>
      </c>
      <c r="C185" s="139" t="s">
        <v>521</v>
      </c>
      <c r="D185" s="172" t="s">
        <v>522</v>
      </c>
      <c r="E185" s="139">
        <v>50</v>
      </c>
    </row>
    <row r="186" spans="1:5">
      <c r="A186" s="139">
        <v>180</v>
      </c>
      <c r="B186" s="139" t="s">
        <v>466</v>
      </c>
      <c r="C186" s="139" t="s">
        <v>523</v>
      </c>
      <c r="D186" s="172" t="s">
        <v>524</v>
      </c>
      <c r="E186" s="139">
        <v>0</v>
      </c>
    </row>
    <row r="187" spans="1:5">
      <c r="A187" s="139">
        <v>181</v>
      </c>
      <c r="B187" s="139" t="s">
        <v>466</v>
      </c>
      <c r="C187" s="139" t="s">
        <v>525</v>
      </c>
      <c r="D187" s="172" t="s">
        <v>526</v>
      </c>
      <c r="E187" s="139">
        <v>0</v>
      </c>
    </row>
    <row r="188" spans="1:5">
      <c r="A188" s="139">
        <v>182</v>
      </c>
      <c r="B188" s="139" t="s">
        <v>466</v>
      </c>
      <c r="C188" s="139" t="s">
        <v>527</v>
      </c>
      <c r="D188" s="172" t="s">
        <v>528</v>
      </c>
      <c r="E188" s="139">
        <v>0</v>
      </c>
    </row>
    <row r="189" spans="1:5">
      <c r="A189" s="139">
        <v>183</v>
      </c>
      <c r="B189" s="139" t="s">
        <v>466</v>
      </c>
      <c r="C189" s="139" t="s">
        <v>529</v>
      </c>
      <c r="D189" s="172" t="s">
        <v>530</v>
      </c>
      <c r="E189" s="139">
        <v>0</v>
      </c>
    </row>
    <row r="190" spans="1:5">
      <c r="A190" s="139">
        <v>184</v>
      </c>
      <c r="B190" s="139" t="s">
        <v>466</v>
      </c>
      <c r="C190" s="139" t="s">
        <v>531</v>
      </c>
      <c r="D190" s="172" t="s">
        <v>532</v>
      </c>
      <c r="E190" s="139">
        <v>0</v>
      </c>
    </row>
    <row r="191" spans="1:5">
      <c r="A191" s="139">
        <v>185</v>
      </c>
      <c r="B191" s="139" t="s">
        <v>466</v>
      </c>
      <c r="C191" s="139" t="s">
        <v>533</v>
      </c>
      <c r="D191" s="172" t="s">
        <v>534</v>
      </c>
      <c r="E191" s="139">
        <v>0</v>
      </c>
    </row>
    <row r="192" spans="1:5" ht="30">
      <c r="A192" s="139">
        <v>186</v>
      </c>
      <c r="B192" s="139" t="s">
        <v>466</v>
      </c>
      <c r="C192" s="139" t="s">
        <v>535</v>
      </c>
      <c r="D192" s="172" t="s">
        <v>536</v>
      </c>
      <c r="E192" s="139">
        <v>0</v>
      </c>
    </row>
    <row r="193" spans="1:5">
      <c r="A193" s="139">
        <v>187</v>
      </c>
      <c r="B193" s="139" t="s">
        <v>466</v>
      </c>
      <c r="C193" s="139" t="s">
        <v>537</v>
      </c>
      <c r="D193" s="172" t="s">
        <v>538</v>
      </c>
      <c r="E193" s="139">
        <v>0</v>
      </c>
    </row>
    <row r="194" spans="1:5">
      <c r="A194" s="139">
        <v>188</v>
      </c>
      <c r="B194" s="139" t="s">
        <v>466</v>
      </c>
      <c r="C194" s="139" t="s">
        <v>539</v>
      </c>
      <c r="D194" s="172" t="s">
        <v>540</v>
      </c>
      <c r="E194" s="139">
        <v>0</v>
      </c>
    </row>
    <row r="195" spans="1:5">
      <c r="A195" s="139">
        <v>189</v>
      </c>
      <c r="B195" s="139" t="s">
        <v>466</v>
      </c>
      <c r="C195" s="139" t="s">
        <v>541</v>
      </c>
      <c r="D195" s="172" t="s">
        <v>542</v>
      </c>
      <c r="E195" s="139">
        <v>0</v>
      </c>
    </row>
    <row r="196" spans="1:5">
      <c r="A196" s="139">
        <v>190</v>
      </c>
      <c r="B196" s="139" t="s">
        <v>466</v>
      </c>
      <c r="C196" s="139" t="s">
        <v>543</v>
      </c>
      <c r="D196" s="172" t="s">
        <v>544</v>
      </c>
      <c r="E196" s="139">
        <v>0</v>
      </c>
    </row>
    <row r="197" spans="1:5">
      <c r="A197" s="139">
        <v>191</v>
      </c>
      <c r="B197" s="139" t="s">
        <v>466</v>
      </c>
      <c r="C197" s="139" t="s">
        <v>545</v>
      </c>
      <c r="D197" s="172" t="s">
        <v>546</v>
      </c>
      <c r="E197" s="139">
        <v>0</v>
      </c>
    </row>
    <row r="198" spans="1:5">
      <c r="A198" s="139">
        <v>192</v>
      </c>
      <c r="B198" s="139" t="s">
        <v>466</v>
      </c>
      <c r="C198" s="139" t="s">
        <v>547</v>
      </c>
      <c r="D198" s="172" t="s">
        <v>548</v>
      </c>
      <c r="E198" s="139">
        <v>0</v>
      </c>
    </row>
    <row r="199" spans="1:5">
      <c r="A199" s="139">
        <v>193</v>
      </c>
      <c r="B199" s="139" t="s">
        <v>466</v>
      </c>
      <c r="C199" s="139" t="s">
        <v>549</v>
      </c>
      <c r="D199" s="172" t="s">
        <v>550</v>
      </c>
      <c r="E199" s="139">
        <v>0</v>
      </c>
    </row>
    <row r="200" spans="1:5">
      <c r="A200" s="139">
        <v>194</v>
      </c>
      <c r="B200" s="139" t="s">
        <v>466</v>
      </c>
      <c r="C200" s="139" t="s">
        <v>551</v>
      </c>
      <c r="D200" s="172" t="s">
        <v>552</v>
      </c>
      <c r="E200" s="139">
        <v>0</v>
      </c>
    </row>
    <row r="201" spans="1:5">
      <c r="A201" s="139">
        <v>195</v>
      </c>
      <c r="B201" s="139" t="s">
        <v>466</v>
      </c>
      <c r="C201" s="139" t="s">
        <v>553</v>
      </c>
      <c r="D201" s="172" t="s">
        <v>554</v>
      </c>
      <c r="E201" s="139">
        <v>0</v>
      </c>
    </row>
    <row r="202" spans="1:5">
      <c r="A202" s="139">
        <v>196</v>
      </c>
      <c r="B202" s="139" t="s">
        <v>466</v>
      </c>
      <c r="C202" s="139" t="s">
        <v>555</v>
      </c>
      <c r="D202" s="172" t="s">
        <v>556</v>
      </c>
      <c r="E202" s="139">
        <v>0</v>
      </c>
    </row>
    <row r="203" spans="1:5">
      <c r="A203" s="139">
        <v>197</v>
      </c>
      <c r="B203" s="139" t="s">
        <v>466</v>
      </c>
      <c r="C203" s="139" t="s">
        <v>557</v>
      </c>
      <c r="D203" s="172" t="s">
        <v>558</v>
      </c>
      <c r="E203" s="139">
        <v>0</v>
      </c>
    </row>
    <row r="204" spans="1:5">
      <c r="A204" s="139">
        <v>198</v>
      </c>
      <c r="B204" s="139" t="s">
        <v>466</v>
      </c>
      <c r="C204" s="139" t="s">
        <v>559</v>
      </c>
      <c r="D204" s="172" t="s">
        <v>560</v>
      </c>
      <c r="E204" s="139">
        <v>0</v>
      </c>
    </row>
    <row r="205" spans="1:5">
      <c r="A205" s="139">
        <v>199</v>
      </c>
      <c r="B205" s="139" t="s">
        <v>466</v>
      </c>
      <c r="C205" s="139" t="s">
        <v>561</v>
      </c>
      <c r="D205" s="172" t="s">
        <v>562</v>
      </c>
      <c r="E205" s="139">
        <v>0</v>
      </c>
    </row>
    <row r="206" spans="1:5">
      <c r="A206" s="139">
        <v>200</v>
      </c>
      <c r="B206" s="139" t="s">
        <v>563</v>
      </c>
      <c r="C206" s="139" t="s">
        <v>564</v>
      </c>
      <c r="D206" s="172" t="s">
        <v>565</v>
      </c>
      <c r="E206" s="139">
        <v>0</v>
      </c>
    </row>
    <row r="207" spans="1:5">
      <c r="A207" s="139">
        <v>201</v>
      </c>
      <c r="B207" s="139" t="s">
        <v>563</v>
      </c>
      <c r="C207" s="139" t="s">
        <v>566</v>
      </c>
      <c r="D207" s="172" t="s">
        <v>567</v>
      </c>
      <c r="E207" s="139">
        <v>0</v>
      </c>
    </row>
    <row r="208" spans="1:5">
      <c r="A208" s="139">
        <v>202</v>
      </c>
      <c r="B208" s="139" t="s">
        <v>563</v>
      </c>
      <c r="C208" s="139" t="s">
        <v>568</v>
      </c>
      <c r="D208" s="172" t="s">
        <v>569</v>
      </c>
      <c r="E208" s="139">
        <v>0</v>
      </c>
    </row>
    <row r="209" spans="1:5">
      <c r="A209" s="139">
        <v>203</v>
      </c>
      <c r="B209" s="139" t="s">
        <v>563</v>
      </c>
      <c r="C209" s="139" t="s">
        <v>570</v>
      </c>
      <c r="D209" s="172" t="s">
        <v>571</v>
      </c>
      <c r="E209" s="139">
        <v>0</v>
      </c>
    </row>
    <row r="210" spans="1:5">
      <c r="A210" s="139">
        <v>204</v>
      </c>
      <c r="B210" s="139" t="s">
        <v>563</v>
      </c>
      <c r="C210" s="139" t="s">
        <v>572</v>
      </c>
      <c r="D210" s="172" t="s">
        <v>573</v>
      </c>
      <c r="E210" s="139">
        <v>0</v>
      </c>
    </row>
    <row r="211" spans="1:5">
      <c r="A211" s="139">
        <v>205</v>
      </c>
      <c r="B211" s="139" t="s">
        <v>563</v>
      </c>
      <c r="C211" s="139" t="s">
        <v>574</v>
      </c>
      <c r="D211" s="172" t="s">
        <v>575</v>
      </c>
      <c r="E211" s="139">
        <v>0</v>
      </c>
    </row>
    <row r="212" spans="1:5">
      <c r="A212" s="139">
        <v>206</v>
      </c>
      <c r="B212" s="139" t="s">
        <v>563</v>
      </c>
      <c r="C212" s="139" t="s">
        <v>576</v>
      </c>
      <c r="D212" s="172" t="s">
        <v>577</v>
      </c>
      <c r="E212" s="139">
        <v>0</v>
      </c>
    </row>
    <row r="213" spans="1:5">
      <c r="A213" s="139">
        <v>207</v>
      </c>
      <c r="B213" s="139" t="s">
        <v>563</v>
      </c>
      <c r="C213" s="139" t="s">
        <v>578</v>
      </c>
      <c r="D213" s="172" t="s">
        <v>579</v>
      </c>
      <c r="E213" s="139">
        <v>0</v>
      </c>
    </row>
    <row r="214" spans="1:5">
      <c r="A214" s="139">
        <v>208</v>
      </c>
      <c r="B214" s="139" t="s">
        <v>563</v>
      </c>
      <c r="C214" s="139" t="s">
        <v>580</v>
      </c>
      <c r="D214" s="172" t="s">
        <v>581</v>
      </c>
      <c r="E214" s="139">
        <v>0</v>
      </c>
    </row>
    <row r="215" spans="1:5">
      <c r="A215" s="139">
        <v>209</v>
      </c>
      <c r="B215" s="139" t="s">
        <v>563</v>
      </c>
      <c r="C215" s="139" t="s">
        <v>582</v>
      </c>
      <c r="D215" s="172" t="s">
        <v>583</v>
      </c>
      <c r="E215" s="139">
        <v>0</v>
      </c>
    </row>
    <row r="216" spans="1:5" ht="30">
      <c r="A216" s="139">
        <v>210</v>
      </c>
      <c r="B216" s="139" t="s">
        <v>563</v>
      </c>
      <c r="C216" s="139" t="s">
        <v>584</v>
      </c>
      <c r="D216" s="172" t="s">
        <v>585</v>
      </c>
      <c r="E216" s="139">
        <v>0</v>
      </c>
    </row>
    <row r="217" spans="1:5" ht="30">
      <c r="A217" s="139">
        <v>211</v>
      </c>
      <c r="B217" s="139" t="s">
        <v>586</v>
      </c>
      <c r="C217" s="139" t="s">
        <v>587</v>
      </c>
      <c r="D217" s="172" t="s">
        <v>588</v>
      </c>
      <c r="E217" s="139">
        <v>0</v>
      </c>
    </row>
    <row r="218" spans="1:5" ht="45">
      <c r="A218" s="139">
        <v>212</v>
      </c>
      <c r="B218" s="139" t="s">
        <v>586</v>
      </c>
      <c r="C218" s="139" t="s">
        <v>589</v>
      </c>
      <c r="D218" s="172" t="s">
        <v>590</v>
      </c>
      <c r="E218" s="139">
        <v>0</v>
      </c>
    </row>
    <row r="219" spans="1:5" ht="30">
      <c r="A219" s="139">
        <v>213</v>
      </c>
      <c r="B219" s="139" t="s">
        <v>586</v>
      </c>
      <c r="C219" s="139" t="s">
        <v>591</v>
      </c>
      <c r="D219" s="172" t="s">
        <v>592</v>
      </c>
      <c r="E219" s="139">
        <v>0</v>
      </c>
    </row>
    <row r="220" spans="1:5" ht="30">
      <c r="A220" s="139">
        <v>214</v>
      </c>
      <c r="B220" s="139" t="s">
        <v>586</v>
      </c>
      <c r="C220" s="139" t="s">
        <v>593</v>
      </c>
      <c r="D220" s="172" t="s">
        <v>594</v>
      </c>
      <c r="E220" s="139">
        <v>0</v>
      </c>
    </row>
    <row r="221" spans="1:5" ht="30">
      <c r="A221" s="139">
        <v>215</v>
      </c>
      <c r="B221" s="139" t="s">
        <v>586</v>
      </c>
      <c r="C221" s="139" t="s">
        <v>595</v>
      </c>
      <c r="D221" s="172" t="s">
        <v>596</v>
      </c>
      <c r="E221" s="139">
        <v>0</v>
      </c>
    </row>
    <row r="222" spans="1:5" ht="30">
      <c r="A222" s="139">
        <v>216</v>
      </c>
      <c r="B222" s="139" t="s">
        <v>586</v>
      </c>
      <c r="C222" s="139" t="s">
        <v>597</v>
      </c>
      <c r="D222" s="172" t="s">
        <v>598</v>
      </c>
      <c r="E222" s="139">
        <v>0</v>
      </c>
    </row>
    <row r="223" spans="1:5" ht="30">
      <c r="A223" s="139">
        <v>217</v>
      </c>
      <c r="B223" s="139" t="s">
        <v>586</v>
      </c>
      <c r="C223" s="139" t="s">
        <v>599</v>
      </c>
      <c r="D223" s="172" t="s">
        <v>600</v>
      </c>
      <c r="E223" s="139">
        <v>0</v>
      </c>
    </row>
    <row r="224" spans="1:5" ht="30">
      <c r="A224" s="139">
        <v>218</v>
      </c>
      <c r="B224" s="139" t="s">
        <v>586</v>
      </c>
      <c r="C224" s="139" t="s">
        <v>601</v>
      </c>
      <c r="D224" s="172" t="s">
        <v>602</v>
      </c>
      <c r="E224" s="139">
        <v>0</v>
      </c>
    </row>
    <row r="225" spans="1:5" ht="30">
      <c r="A225" s="139">
        <v>219</v>
      </c>
      <c r="B225" s="139" t="s">
        <v>586</v>
      </c>
      <c r="C225" s="139" t="s">
        <v>603</v>
      </c>
      <c r="D225" s="172" t="s">
        <v>604</v>
      </c>
      <c r="E225" s="139">
        <v>0</v>
      </c>
    </row>
    <row r="226" spans="1:5" ht="30">
      <c r="A226" s="139">
        <v>220</v>
      </c>
      <c r="B226" s="139" t="s">
        <v>586</v>
      </c>
      <c r="C226" s="139" t="s">
        <v>605</v>
      </c>
      <c r="D226" s="172" t="s">
        <v>606</v>
      </c>
      <c r="E226" s="139">
        <v>0</v>
      </c>
    </row>
    <row r="227" spans="1:5" ht="45">
      <c r="A227" s="139">
        <v>221</v>
      </c>
      <c r="B227" s="139" t="s">
        <v>586</v>
      </c>
      <c r="C227" s="139" t="s">
        <v>607</v>
      </c>
      <c r="D227" s="172" t="s">
        <v>608</v>
      </c>
      <c r="E227" s="139">
        <v>0</v>
      </c>
    </row>
    <row r="228" spans="1:5" ht="30">
      <c r="A228" s="139">
        <v>222</v>
      </c>
      <c r="B228" s="139" t="s">
        <v>586</v>
      </c>
      <c r="C228" s="139" t="s">
        <v>609</v>
      </c>
      <c r="D228" s="172" t="s">
        <v>610</v>
      </c>
      <c r="E228" s="139">
        <v>0</v>
      </c>
    </row>
    <row r="229" spans="1:5" ht="30">
      <c r="A229" s="139">
        <v>223</v>
      </c>
      <c r="B229" s="139" t="s">
        <v>586</v>
      </c>
      <c r="C229" s="139" t="s">
        <v>611</v>
      </c>
      <c r="D229" s="172" t="s">
        <v>612</v>
      </c>
      <c r="E229" s="139">
        <v>0</v>
      </c>
    </row>
    <row r="230" spans="1:5" ht="30">
      <c r="A230" s="139">
        <v>224</v>
      </c>
      <c r="B230" s="139" t="s">
        <v>586</v>
      </c>
      <c r="C230" s="139" t="s">
        <v>613</v>
      </c>
      <c r="D230" s="172" t="s">
        <v>614</v>
      </c>
      <c r="E230" s="139">
        <v>0</v>
      </c>
    </row>
    <row r="231" spans="1:5" ht="30">
      <c r="A231" s="139">
        <v>225</v>
      </c>
      <c r="B231" s="139" t="s">
        <v>586</v>
      </c>
      <c r="C231" s="139" t="s">
        <v>615</v>
      </c>
      <c r="D231" s="172" t="s">
        <v>616</v>
      </c>
      <c r="E231" s="139">
        <v>0</v>
      </c>
    </row>
    <row r="232" spans="1:5" ht="30">
      <c r="A232" s="139">
        <v>226</v>
      </c>
      <c r="B232" s="139" t="s">
        <v>586</v>
      </c>
      <c r="C232" s="139" t="s">
        <v>617</v>
      </c>
      <c r="D232" s="172" t="s">
        <v>618</v>
      </c>
      <c r="E232" s="139">
        <v>0</v>
      </c>
    </row>
    <row r="233" spans="1:5" ht="30">
      <c r="A233" s="139">
        <v>227</v>
      </c>
      <c r="B233" s="139" t="s">
        <v>586</v>
      </c>
      <c r="C233" s="139" t="s">
        <v>619</v>
      </c>
      <c r="D233" s="172" t="s">
        <v>620</v>
      </c>
      <c r="E233" s="139">
        <v>0</v>
      </c>
    </row>
    <row r="234" spans="1:5" ht="30">
      <c r="A234" s="139">
        <v>228</v>
      </c>
      <c r="B234" s="139" t="s">
        <v>586</v>
      </c>
      <c r="C234" s="139" t="s">
        <v>621</v>
      </c>
      <c r="D234" s="172" t="s">
        <v>622</v>
      </c>
      <c r="E234" s="139">
        <v>0</v>
      </c>
    </row>
    <row r="235" spans="1:5" ht="30">
      <c r="A235" s="139">
        <v>229</v>
      </c>
      <c r="B235" s="139" t="s">
        <v>586</v>
      </c>
      <c r="C235" s="139" t="s">
        <v>623</v>
      </c>
      <c r="D235" s="172" t="s">
        <v>624</v>
      </c>
      <c r="E235" s="139">
        <v>0</v>
      </c>
    </row>
    <row r="236" spans="1:5" ht="30">
      <c r="A236" s="139">
        <v>230</v>
      </c>
      <c r="B236" s="139" t="s">
        <v>625</v>
      </c>
      <c r="C236" s="139" t="s">
        <v>626</v>
      </c>
      <c r="D236" s="172" t="s">
        <v>627</v>
      </c>
      <c r="E236" s="139">
        <v>0</v>
      </c>
    </row>
    <row r="237" spans="1:5" ht="30">
      <c r="A237" s="139">
        <v>231</v>
      </c>
      <c r="B237" s="139" t="s">
        <v>628</v>
      </c>
      <c r="C237" s="139" t="s">
        <v>629</v>
      </c>
      <c r="D237" s="172" t="s">
        <v>630</v>
      </c>
      <c r="E237" s="139">
        <v>0</v>
      </c>
    </row>
    <row r="238" spans="1:5" ht="30">
      <c r="A238" s="139">
        <v>232</v>
      </c>
      <c r="B238" s="139" t="s">
        <v>628</v>
      </c>
      <c r="C238" s="139" t="s">
        <v>631</v>
      </c>
      <c r="D238" s="172" t="s">
        <v>632</v>
      </c>
      <c r="E238" s="139">
        <v>0</v>
      </c>
    </row>
    <row r="239" spans="1:5">
      <c r="A239" s="139">
        <v>233</v>
      </c>
      <c r="B239" s="139" t="s">
        <v>633</v>
      </c>
      <c r="C239" s="139" t="s">
        <v>634</v>
      </c>
      <c r="D239" s="172" t="s">
        <v>635</v>
      </c>
      <c r="E239" s="139">
        <v>0</v>
      </c>
    </row>
    <row r="240" spans="1:5" ht="30">
      <c r="A240" s="139">
        <v>234</v>
      </c>
      <c r="B240" s="139" t="s">
        <v>633</v>
      </c>
      <c r="C240" s="139" t="s">
        <v>636</v>
      </c>
      <c r="D240" s="172" t="s">
        <v>637</v>
      </c>
      <c r="E240" s="139">
        <v>0</v>
      </c>
    </row>
    <row r="241" spans="1:5">
      <c r="A241" s="139">
        <v>235</v>
      </c>
      <c r="B241" s="139" t="s">
        <v>638</v>
      </c>
      <c r="C241" s="139" t="s">
        <v>639</v>
      </c>
      <c r="D241" s="172" t="s">
        <v>640</v>
      </c>
      <c r="E241" s="139">
        <v>0</v>
      </c>
    </row>
    <row r="242" spans="1:5">
      <c r="A242" s="139">
        <v>236</v>
      </c>
      <c r="B242" s="139" t="s">
        <v>638</v>
      </c>
      <c r="C242" s="139" t="s">
        <v>641</v>
      </c>
      <c r="D242" s="172" t="s">
        <v>642</v>
      </c>
      <c r="E242" s="139">
        <v>0</v>
      </c>
    </row>
    <row r="243" spans="1:5">
      <c r="A243" s="139"/>
      <c r="B243" s="139" t="s">
        <v>159</v>
      </c>
      <c r="C243" s="139"/>
      <c r="D243" s="172"/>
      <c r="E243" s="139">
        <f>SUM(E7:E242)</f>
        <v>725</v>
      </c>
    </row>
    <row r="246" spans="1:5">
      <c r="D246" s="105" t="s">
        <v>643</v>
      </c>
    </row>
    <row r="247" spans="1:5">
      <c r="D247" s="172" t="s">
        <v>586</v>
      </c>
      <c r="E247" s="139">
        <v>0</v>
      </c>
    </row>
    <row r="248" spans="1:5">
      <c r="D248" s="172" t="s">
        <v>628</v>
      </c>
      <c r="E248" s="139">
        <v>0</v>
      </c>
    </row>
    <row r="249" spans="1:5">
      <c r="D249" s="172" t="s">
        <v>192</v>
      </c>
      <c r="E249" s="139">
        <v>0</v>
      </c>
    </row>
    <row r="250" spans="1:5">
      <c r="D250" s="172" t="s">
        <v>638</v>
      </c>
      <c r="E250" s="139">
        <v>0</v>
      </c>
    </row>
    <row r="251" spans="1:5">
      <c r="D251" s="172" t="s">
        <v>633</v>
      </c>
      <c r="E251" s="139">
        <v>0</v>
      </c>
    </row>
    <row r="252" spans="1:5">
      <c r="D252" s="172" t="s">
        <v>365</v>
      </c>
      <c r="E252" s="139">
        <v>0</v>
      </c>
    </row>
    <row r="253" spans="1:5">
      <c r="D253" s="172" t="s">
        <v>625</v>
      </c>
      <c r="E253" s="139">
        <v>0</v>
      </c>
    </row>
    <row r="254" spans="1:5">
      <c r="D254" s="172" t="s">
        <v>466</v>
      </c>
      <c r="E254" s="139">
        <v>725</v>
      </c>
    </row>
    <row r="255" spans="1:5">
      <c r="D255" s="172" t="s">
        <v>161</v>
      </c>
      <c r="E255" s="139">
        <v>0</v>
      </c>
    </row>
    <row r="256" spans="1:5">
      <c r="D256" s="172" t="s">
        <v>563</v>
      </c>
      <c r="E256" s="139">
        <v>0</v>
      </c>
    </row>
    <row r="257" spans="4:5">
      <c r="D257" s="172" t="s">
        <v>159</v>
      </c>
      <c r="E257" s="139">
        <f>SUM(E247:E256)</f>
        <v>725</v>
      </c>
    </row>
  </sheetData>
  <mergeCells count="2">
    <mergeCell ref="B1:D1"/>
    <mergeCell ref="C3:D3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sheetPr codeName="Лист25">
    <pageSetUpPr fitToPage="1"/>
  </sheetPr>
  <dimension ref="A1:J33"/>
  <sheetViews>
    <sheetView workbookViewId="0">
      <selection activeCell="A4" sqref="A4"/>
    </sheetView>
  </sheetViews>
  <sheetFormatPr defaultRowHeight="15"/>
  <cols>
    <col min="1" max="1" width="12.42578125" bestFit="1" customWidth="1"/>
    <col min="2" max="2" width="9.28515625" customWidth="1"/>
    <col min="3" max="3" width="58.140625" customWidth="1"/>
    <col min="4" max="4" width="19.7109375" customWidth="1"/>
    <col min="5" max="5" width="14.7109375" customWidth="1"/>
    <col min="6" max="8" width="4.5703125" customWidth="1"/>
    <col min="9" max="9" width="9.42578125" customWidth="1"/>
    <col min="10" max="10" width="8.7109375" customWidth="1"/>
  </cols>
  <sheetData>
    <row r="1" spans="1:10" ht="83.25" customHeight="1">
      <c r="A1" s="224" t="s">
        <v>59</v>
      </c>
      <c r="B1" s="224"/>
      <c r="C1" s="224"/>
      <c r="D1" s="224"/>
      <c r="E1" s="224"/>
      <c r="F1" s="120"/>
      <c r="G1" s="120"/>
      <c r="H1" s="120"/>
      <c r="I1" s="120"/>
      <c r="J1" s="120"/>
    </row>
    <row r="2" spans="1:10" ht="21">
      <c r="A2" s="91"/>
      <c r="B2" s="114"/>
      <c r="C2" s="114"/>
      <c r="D2" s="157"/>
    </row>
    <row r="3" spans="1:10" ht="18.75">
      <c r="A3" s="97" t="s">
        <v>82</v>
      </c>
      <c r="B3" s="95"/>
      <c r="C3" s="117" t="s">
        <v>81</v>
      </c>
      <c r="D3" s="157"/>
      <c r="E3" s="98">
        <v>300039</v>
      </c>
      <c r="F3" s="157"/>
      <c r="G3" s="157"/>
      <c r="H3" s="157"/>
    </row>
    <row r="4" spans="1:10" ht="31.5">
      <c r="A4" s="165" t="s">
        <v>40</v>
      </c>
      <c r="B4" s="93"/>
      <c r="C4" s="165" t="s">
        <v>13</v>
      </c>
      <c r="D4" s="157"/>
      <c r="E4" s="165" t="s">
        <v>41</v>
      </c>
      <c r="F4" s="157"/>
      <c r="G4" s="157"/>
      <c r="H4" s="157"/>
    </row>
    <row r="5" spans="1:10" ht="18.75">
      <c r="A5" s="96"/>
      <c r="B5" s="93"/>
      <c r="C5" s="107"/>
      <c r="D5" s="77"/>
      <c r="E5" s="77"/>
      <c r="F5" s="77"/>
      <c r="G5" s="77"/>
      <c r="H5" s="77"/>
      <c r="I5" s="77"/>
      <c r="J5" s="77"/>
    </row>
    <row r="6" spans="1:10" ht="17.25" customHeight="1">
      <c r="A6" s="72"/>
      <c r="B6" t="s">
        <v>51</v>
      </c>
      <c r="C6" s="108"/>
      <c r="D6" s="108"/>
      <c r="E6" s="119"/>
      <c r="F6" s="119"/>
      <c r="G6" s="119"/>
      <c r="H6" s="119"/>
      <c r="I6" s="119"/>
      <c r="J6" s="119"/>
    </row>
    <row r="7" spans="1:10" ht="15" customHeight="1">
      <c r="A7" s="238" t="s">
        <v>39</v>
      </c>
      <c r="B7" s="238" t="s">
        <v>53</v>
      </c>
      <c r="C7" s="238" t="s">
        <v>52</v>
      </c>
      <c r="D7" s="238" t="s">
        <v>63</v>
      </c>
      <c r="E7" s="238" t="s">
        <v>62</v>
      </c>
    </row>
    <row r="8" spans="1:10" ht="9.75" customHeight="1">
      <c r="A8" s="238"/>
      <c r="B8" s="238"/>
      <c r="C8" s="238"/>
      <c r="D8" s="239"/>
      <c r="E8" s="239"/>
    </row>
    <row r="9" spans="1:10" ht="10.5" customHeight="1">
      <c r="A9" s="238"/>
      <c r="B9" s="238"/>
      <c r="C9" s="238"/>
      <c r="D9" s="239"/>
      <c r="E9" s="239"/>
    </row>
    <row r="10" spans="1:10" ht="14.25" customHeight="1">
      <c r="A10" s="238"/>
      <c r="B10" s="238"/>
      <c r="C10" s="238"/>
      <c r="D10" s="239"/>
      <c r="E10" s="239"/>
    </row>
    <row r="11" spans="1:10">
      <c r="A11" s="115">
        <v>1</v>
      </c>
      <c r="B11" s="118">
        <v>2</v>
      </c>
      <c r="C11" s="118">
        <v>3</v>
      </c>
      <c r="D11" s="118">
        <v>4</v>
      </c>
      <c r="E11" s="118">
        <v>5</v>
      </c>
    </row>
    <row r="12" spans="1:10">
      <c r="A12" s="139">
        <v>1</v>
      </c>
      <c r="B12" s="139">
        <v>16</v>
      </c>
      <c r="C12" s="139" t="s">
        <v>644</v>
      </c>
      <c r="D12" s="139" t="s">
        <v>645</v>
      </c>
      <c r="E12" s="139">
        <v>10</v>
      </c>
    </row>
    <row r="13" spans="1:10">
      <c r="A13" s="139">
        <v>2</v>
      </c>
      <c r="B13" s="139">
        <v>29</v>
      </c>
      <c r="C13" s="139" t="s">
        <v>646</v>
      </c>
      <c r="D13" s="139" t="s">
        <v>647</v>
      </c>
      <c r="E13" s="139">
        <v>100</v>
      </c>
    </row>
    <row r="14" spans="1:10">
      <c r="A14" s="139">
        <v>3</v>
      </c>
      <c r="B14" s="139">
        <v>53</v>
      </c>
      <c r="C14" s="139" t="s">
        <v>648</v>
      </c>
      <c r="D14" s="139" t="s">
        <v>647</v>
      </c>
      <c r="E14" s="139">
        <v>710</v>
      </c>
    </row>
    <row r="15" spans="1:10">
      <c r="A15" s="139">
        <v>4</v>
      </c>
      <c r="B15" s="139">
        <v>53</v>
      </c>
      <c r="C15" s="139" t="s">
        <v>648</v>
      </c>
      <c r="D15" s="139" t="s">
        <v>645</v>
      </c>
      <c r="E15" s="139">
        <v>50</v>
      </c>
    </row>
    <row r="16" spans="1:10">
      <c r="A16" s="139">
        <v>5</v>
      </c>
      <c r="B16" s="139">
        <v>57</v>
      </c>
      <c r="C16" s="139" t="s">
        <v>649</v>
      </c>
      <c r="D16" s="139" t="s">
        <v>650</v>
      </c>
      <c r="E16" s="139">
        <v>250</v>
      </c>
    </row>
    <row r="17" spans="1:5">
      <c r="A17" s="139">
        <v>6</v>
      </c>
      <c r="B17" s="139">
        <v>57</v>
      </c>
      <c r="C17" s="139" t="s">
        <v>649</v>
      </c>
      <c r="D17" s="139" t="s">
        <v>647</v>
      </c>
      <c r="E17" s="139">
        <v>600</v>
      </c>
    </row>
    <row r="18" spans="1:5">
      <c r="A18" s="139">
        <v>7</v>
      </c>
      <c r="B18" s="139">
        <v>57</v>
      </c>
      <c r="C18" s="139" t="s">
        <v>649</v>
      </c>
      <c r="D18" s="139" t="s">
        <v>645</v>
      </c>
      <c r="E18" s="139">
        <v>100</v>
      </c>
    </row>
    <row r="19" spans="1:5">
      <c r="A19" s="139">
        <v>8</v>
      </c>
      <c r="B19" s="139">
        <v>60</v>
      </c>
      <c r="C19" s="139" t="s">
        <v>651</v>
      </c>
      <c r="D19" s="139" t="s">
        <v>652</v>
      </c>
      <c r="E19" s="139">
        <v>849</v>
      </c>
    </row>
    <row r="20" spans="1:5">
      <c r="A20" s="139">
        <v>9</v>
      </c>
      <c r="B20" s="139">
        <v>162</v>
      </c>
      <c r="C20" s="139" t="s">
        <v>653</v>
      </c>
      <c r="D20" s="139" t="s">
        <v>645</v>
      </c>
      <c r="E20" s="139">
        <v>23</v>
      </c>
    </row>
    <row r="21" spans="1:5">
      <c r="A21" s="139">
        <v>10</v>
      </c>
      <c r="B21" s="139">
        <v>65</v>
      </c>
      <c r="C21" s="139" t="s">
        <v>654</v>
      </c>
      <c r="D21" s="139" t="s">
        <v>645</v>
      </c>
      <c r="E21" s="139">
        <v>50</v>
      </c>
    </row>
    <row r="22" spans="1:5">
      <c r="A22" s="139">
        <v>11</v>
      </c>
      <c r="B22" s="139">
        <v>68</v>
      </c>
      <c r="C22" s="139" t="s">
        <v>655</v>
      </c>
      <c r="D22" s="139" t="s">
        <v>650</v>
      </c>
      <c r="E22" s="139">
        <v>1</v>
      </c>
    </row>
    <row r="23" spans="1:5">
      <c r="A23" s="139">
        <v>12</v>
      </c>
      <c r="B23" s="139">
        <v>68</v>
      </c>
      <c r="C23" s="139" t="s">
        <v>655</v>
      </c>
      <c r="D23" s="139" t="s">
        <v>652</v>
      </c>
      <c r="E23" s="139">
        <v>1</v>
      </c>
    </row>
    <row r="24" spans="1:5">
      <c r="A24" s="139">
        <v>13</v>
      </c>
      <c r="B24" s="139">
        <v>68</v>
      </c>
      <c r="C24" s="139" t="s">
        <v>655</v>
      </c>
      <c r="D24" s="139" t="s">
        <v>647</v>
      </c>
      <c r="E24" s="139">
        <v>1</v>
      </c>
    </row>
    <row r="25" spans="1:5">
      <c r="A25" s="139">
        <v>14</v>
      </c>
      <c r="B25" s="139">
        <v>68</v>
      </c>
      <c r="C25" s="139" t="s">
        <v>655</v>
      </c>
      <c r="D25" s="139" t="s">
        <v>645</v>
      </c>
      <c r="E25" s="139">
        <v>39</v>
      </c>
    </row>
    <row r="26" spans="1:5">
      <c r="A26" s="139">
        <v>15</v>
      </c>
      <c r="B26" s="139">
        <v>97</v>
      </c>
      <c r="C26" s="139" t="s">
        <v>656</v>
      </c>
      <c r="D26" s="139" t="s">
        <v>650</v>
      </c>
      <c r="E26" s="139">
        <v>589</v>
      </c>
    </row>
    <row r="27" spans="1:5">
      <c r="A27" s="139">
        <v>16</v>
      </c>
      <c r="B27" s="139">
        <v>97</v>
      </c>
      <c r="C27" s="139" t="s">
        <v>656</v>
      </c>
      <c r="D27" s="139" t="s">
        <v>647</v>
      </c>
      <c r="E27" s="139">
        <v>1122</v>
      </c>
    </row>
    <row r="28" spans="1:5">
      <c r="A28" s="139">
        <v>17</v>
      </c>
      <c r="B28" s="139">
        <v>97</v>
      </c>
      <c r="C28" s="139" t="s">
        <v>656</v>
      </c>
      <c r="D28" s="139" t="s">
        <v>645</v>
      </c>
      <c r="E28" s="139">
        <v>56</v>
      </c>
    </row>
    <row r="29" spans="1:5">
      <c r="A29" s="139">
        <v>18</v>
      </c>
      <c r="B29" s="139">
        <v>108</v>
      </c>
      <c r="C29" s="139" t="s">
        <v>657</v>
      </c>
      <c r="D29" s="139" t="s">
        <v>645</v>
      </c>
      <c r="E29" s="139">
        <v>35</v>
      </c>
    </row>
    <row r="30" spans="1:5">
      <c r="A30" s="139">
        <v>19</v>
      </c>
      <c r="B30" s="139">
        <v>112</v>
      </c>
      <c r="C30" s="139" t="s">
        <v>658</v>
      </c>
      <c r="D30" s="139" t="s">
        <v>645</v>
      </c>
      <c r="E30" s="139">
        <v>45</v>
      </c>
    </row>
    <row r="31" spans="1:5">
      <c r="A31" s="139">
        <v>20</v>
      </c>
      <c r="B31" s="139">
        <v>122</v>
      </c>
      <c r="C31" s="139" t="s">
        <v>659</v>
      </c>
      <c r="D31" s="139" t="s">
        <v>650</v>
      </c>
      <c r="E31" s="139">
        <v>109</v>
      </c>
    </row>
    <row r="32" spans="1:5">
      <c r="A32" s="139">
        <v>21</v>
      </c>
      <c r="B32" s="139">
        <v>122</v>
      </c>
      <c r="C32" s="139" t="s">
        <v>659</v>
      </c>
      <c r="D32" s="139" t="s">
        <v>645</v>
      </c>
      <c r="E32" s="139">
        <v>60</v>
      </c>
    </row>
    <row r="33" spans="1:5">
      <c r="A33" s="139"/>
      <c r="B33" s="139" t="s">
        <v>159</v>
      </c>
      <c r="C33" s="139"/>
      <c r="D33" s="139">
        <f>SUM(D12:D32)</f>
        <v>0</v>
      </c>
      <c r="E33" s="139"/>
    </row>
  </sheetData>
  <mergeCells count="6">
    <mergeCell ref="C7:C10"/>
    <mergeCell ref="D7:D10"/>
    <mergeCell ref="A7:A10"/>
    <mergeCell ref="B7:B10"/>
    <mergeCell ref="A1:E1"/>
    <mergeCell ref="E7:E10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 codeName="Лист27">
    <pageSetUpPr fitToPage="1"/>
  </sheetPr>
  <dimension ref="A1:K16"/>
  <sheetViews>
    <sheetView workbookViewId="0">
      <selection activeCell="B7" sqref="B7:B10"/>
    </sheetView>
  </sheetViews>
  <sheetFormatPr defaultRowHeight="15"/>
  <cols>
    <col min="1" max="1" width="12.42578125" bestFit="1" customWidth="1"/>
    <col min="2" max="2" width="8.140625" customWidth="1"/>
    <col min="3" max="3" width="60.5703125" customWidth="1"/>
    <col min="4" max="4" width="15.7109375" customWidth="1"/>
    <col min="5" max="5" width="13.7109375" customWidth="1"/>
    <col min="6" max="8" width="4.5703125" customWidth="1"/>
    <col min="9" max="9" width="9.42578125" customWidth="1"/>
    <col min="10" max="10" width="8.7109375" customWidth="1"/>
  </cols>
  <sheetData>
    <row r="1" spans="1:11" ht="87" customHeight="1">
      <c r="A1" s="224" t="s">
        <v>59</v>
      </c>
      <c r="B1" s="224"/>
      <c r="C1" s="224"/>
      <c r="D1" s="224"/>
      <c r="E1" s="224"/>
      <c r="F1" s="120"/>
      <c r="G1" s="120"/>
      <c r="H1" s="120"/>
      <c r="I1" s="120"/>
      <c r="J1" s="120"/>
    </row>
    <row r="2" spans="1:11" ht="21">
      <c r="A2" s="91"/>
      <c r="B2" s="114"/>
      <c r="C2" s="114"/>
      <c r="D2" s="114"/>
    </row>
    <row r="3" spans="1:11" ht="18.75">
      <c r="A3" s="97" t="s">
        <v>82</v>
      </c>
      <c r="B3" s="95"/>
      <c r="C3" s="117" t="s">
        <v>81</v>
      </c>
      <c r="D3" s="157"/>
      <c r="E3" s="98">
        <v>300039</v>
      </c>
      <c r="F3" s="157"/>
      <c r="G3" s="157"/>
      <c r="H3" s="157"/>
      <c r="I3" s="157"/>
    </row>
    <row r="4" spans="1:11" ht="31.5" customHeight="1">
      <c r="A4" s="165" t="s">
        <v>40</v>
      </c>
      <c r="B4" s="93"/>
      <c r="C4" s="165" t="s">
        <v>13</v>
      </c>
      <c r="D4" s="165"/>
      <c r="E4" s="165" t="s">
        <v>41</v>
      </c>
      <c r="F4" s="157"/>
      <c r="G4" s="157"/>
      <c r="H4" s="157"/>
      <c r="I4" s="157"/>
    </row>
    <row r="5" spans="1:11" ht="11.25" customHeight="1">
      <c r="A5" s="96"/>
      <c r="B5" s="93"/>
      <c r="C5" s="107"/>
      <c r="D5" s="77"/>
      <c r="E5" s="163"/>
      <c r="F5" s="157"/>
      <c r="G5" s="157"/>
      <c r="H5" s="157"/>
      <c r="I5" s="157"/>
      <c r="J5" s="77"/>
      <c r="K5" s="163"/>
    </row>
    <row r="6" spans="1:11" ht="17.25" customHeight="1">
      <c r="A6" s="72"/>
      <c r="B6" s="157" t="s">
        <v>80</v>
      </c>
      <c r="C6" s="108"/>
      <c r="D6" s="108"/>
      <c r="E6" s="163"/>
      <c r="F6" s="163"/>
      <c r="G6" s="163"/>
      <c r="H6" s="163"/>
      <c r="I6" s="163"/>
      <c r="J6" s="163"/>
      <c r="K6" s="163"/>
    </row>
    <row r="7" spans="1:11" ht="15" customHeight="1">
      <c r="A7" s="238" t="s">
        <v>39</v>
      </c>
      <c r="B7" s="238" t="s">
        <v>53</v>
      </c>
      <c r="C7" s="238" t="s">
        <v>54</v>
      </c>
      <c r="D7" s="238" t="s">
        <v>55</v>
      </c>
      <c r="E7" s="163"/>
      <c r="F7" s="163"/>
      <c r="G7" s="163"/>
      <c r="H7" s="163"/>
      <c r="I7" s="163"/>
      <c r="J7" s="163"/>
      <c r="K7" s="163"/>
    </row>
    <row r="8" spans="1:11" ht="8.25" customHeight="1">
      <c r="A8" s="238"/>
      <c r="B8" s="238"/>
      <c r="C8" s="238"/>
      <c r="D8" s="239"/>
      <c r="E8" s="163"/>
      <c r="F8" s="163"/>
      <c r="G8" s="163"/>
      <c r="H8" s="163"/>
      <c r="I8" s="163"/>
      <c r="J8" s="163"/>
      <c r="K8" s="163"/>
    </row>
    <row r="9" spans="1:11" ht="15" customHeight="1">
      <c r="A9" s="238"/>
      <c r="B9" s="238"/>
      <c r="C9" s="238"/>
      <c r="D9" s="239"/>
    </row>
    <row r="10" spans="1:11" ht="5.25" customHeight="1">
      <c r="A10" s="238"/>
      <c r="B10" s="238"/>
      <c r="C10" s="238"/>
      <c r="D10" s="239"/>
    </row>
    <row r="11" spans="1:11">
      <c r="A11" s="115">
        <v>1</v>
      </c>
      <c r="B11" s="118">
        <v>2</v>
      </c>
      <c r="C11" s="118">
        <v>3</v>
      </c>
      <c r="D11" s="118">
        <v>4</v>
      </c>
    </row>
    <row r="12" spans="1:11">
      <c r="A12" s="139">
        <v>1</v>
      </c>
      <c r="B12" s="139">
        <v>2904</v>
      </c>
      <c r="C12" s="139" t="s">
        <v>660</v>
      </c>
      <c r="D12" s="139">
        <v>20</v>
      </c>
    </row>
    <row r="13" spans="1:11">
      <c r="A13" s="139">
        <v>2</v>
      </c>
      <c r="B13" s="139">
        <v>2905</v>
      </c>
      <c r="C13" s="139" t="s">
        <v>661</v>
      </c>
      <c r="D13" s="139">
        <v>120</v>
      </c>
    </row>
    <row r="14" spans="1:11">
      <c r="A14" s="139">
        <v>3</v>
      </c>
      <c r="B14" s="139">
        <v>2906</v>
      </c>
      <c r="C14" s="139" t="s">
        <v>662</v>
      </c>
      <c r="D14" s="139">
        <v>0</v>
      </c>
    </row>
    <row r="15" spans="1:11">
      <c r="A15" s="139">
        <v>4</v>
      </c>
      <c r="B15" s="139">
        <v>2907</v>
      </c>
      <c r="C15" s="139" t="s">
        <v>663</v>
      </c>
      <c r="D15" s="139">
        <v>3757</v>
      </c>
    </row>
    <row r="16" spans="1:11">
      <c r="A16" s="139"/>
      <c r="B16" s="139" t="s">
        <v>159</v>
      </c>
      <c r="C16" s="139"/>
      <c r="D16" s="139">
        <f>SUM(D12:D15)</f>
        <v>3897</v>
      </c>
    </row>
  </sheetData>
  <mergeCells count="5">
    <mergeCell ref="A7:A10"/>
    <mergeCell ref="B7:B10"/>
    <mergeCell ref="C7:C10"/>
    <mergeCell ref="D7:D10"/>
    <mergeCell ref="A1:E1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 codeName="Лист16"/>
  <dimension ref="A1:H14"/>
  <sheetViews>
    <sheetView workbookViewId="0">
      <selection activeCell="A4" sqref="A4"/>
    </sheetView>
  </sheetViews>
  <sheetFormatPr defaultRowHeight="15"/>
  <cols>
    <col min="1" max="1" width="6.42578125" style="157" customWidth="1"/>
    <col min="2" max="2" width="95.42578125" style="157" customWidth="1"/>
    <col min="3" max="3" width="27.140625" style="157" customWidth="1"/>
    <col min="4" max="4" width="13.42578125" style="157" bestFit="1" customWidth="1"/>
    <col min="5" max="5" width="12.42578125" style="157" bestFit="1" customWidth="1"/>
    <col min="6" max="6" width="17.42578125" style="157" customWidth="1"/>
    <col min="7" max="7" width="16.5703125" style="157" customWidth="1"/>
    <col min="8" max="8" width="17.28515625" style="157" customWidth="1"/>
    <col min="9" max="16384" width="9.140625" style="157"/>
  </cols>
  <sheetData>
    <row r="1" spans="1:8" ht="53.25" customHeight="1">
      <c r="A1" s="158"/>
      <c r="B1" s="236" t="s">
        <v>72</v>
      </c>
      <c r="C1" s="236"/>
      <c r="D1" s="94"/>
      <c r="E1" s="94"/>
      <c r="F1" s="158"/>
      <c r="G1" s="158"/>
      <c r="H1" s="158"/>
    </row>
    <row r="2" spans="1:8" ht="21">
      <c r="A2" s="158"/>
      <c r="B2" s="158"/>
      <c r="C2" s="168"/>
      <c r="D2" s="168"/>
      <c r="E2" s="168"/>
      <c r="F2" s="158"/>
      <c r="G2" s="158"/>
      <c r="H2" s="158"/>
    </row>
    <row r="3" spans="1:8" ht="21" customHeight="1">
      <c r="A3" s="97">
        <v>2025</v>
      </c>
      <c r="B3" s="117" t="s">
        <v>81</v>
      </c>
      <c r="C3" s="98">
        <v>300039</v>
      </c>
      <c r="D3" s="158"/>
      <c r="F3" s="158"/>
      <c r="G3" s="158"/>
      <c r="H3" s="158"/>
    </row>
    <row r="4" spans="1:8" ht="15.75">
      <c r="A4" s="164" t="s">
        <v>40</v>
      </c>
      <c r="B4" s="165" t="s">
        <v>13</v>
      </c>
      <c r="C4" s="169" t="s">
        <v>41</v>
      </c>
      <c r="D4" s="158"/>
      <c r="F4" s="158"/>
      <c r="H4" s="158"/>
    </row>
    <row r="5" spans="1:8" ht="19.5" thickBot="1">
      <c r="A5" s="164"/>
      <c r="B5" s="170" t="s">
        <v>73</v>
      </c>
      <c r="C5" s="93"/>
      <c r="D5" s="158"/>
      <c r="F5" s="158"/>
      <c r="G5" s="104"/>
      <c r="H5" s="158"/>
    </row>
    <row r="6" spans="1:8" ht="51.75" customHeight="1">
      <c r="A6" s="166" t="s">
        <v>45</v>
      </c>
      <c r="B6" s="166" t="s">
        <v>70</v>
      </c>
      <c r="C6" s="166" t="s">
        <v>71</v>
      </c>
    </row>
    <row r="7" spans="1:8">
      <c r="A7" s="139">
        <v>1</v>
      </c>
      <c r="B7" s="139" t="s">
        <v>664</v>
      </c>
      <c r="C7" s="139">
        <v>8811</v>
      </c>
    </row>
    <row r="8" spans="1:8">
      <c r="A8" s="139">
        <v>2</v>
      </c>
      <c r="B8" s="139" t="s">
        <v>665</v>
      </c>
      <c r="C8" s="139">
        <v>2502</v>
      </c>
    </row>
    <row r="9" spans="1:8">
      <c r="A9" s="139">
        <v>3</v>
      </c>
      <c r="B9" s="139" t="s">
        <v>666</v>
      </c>
      <c r="C9" s="139">
        <v>60</v>
      </c>
    </row>
    <row r="10" spans="1:8">
      <c r="A10" s="139">
        <v>4</v>
      </c>
      <c r="B10" s="139" t="s">
        <v>667</v>
      </c>
      <c r="C10" s="139">
        <v>55</v>
      </c>
    </row>
    <row r="11" spans="1:8">
      <c r="A11" s="139">
        <v>5</v>
      </c>
      <c r="B11" s="139" t="s">
        <v>668</v>
      </c>
      <c r="C11" s="139">
        <v>1103</v>
      </c>
    </row>
    <row r="12" spans="1:8">
      <c r="A12" s="139">
        <v>6</v>
      </c>
      <c r="B12" s="139" t="s">
        <v>669</v>
      </c>
      <c r="C12" s="139">
        <v>638</v>
      </c>
    </row>
    <row r="13" spans="1:8">
      <c r="A13" s="139">
        <v>7</v>
      </c>
      <c r="B13" s="139" t="s">
        <v>670</v>
      </c>
      <c r="C13" s="139">
        <v>4600</v>
      </c>
    </row>
    <row r="14" spans="1:8">
      <c r="A14" s="139"/>
      <c r="B14" s="139" t="s">
        <v>159</v>
      </c>
      <c r="C14" s="139">
        <f>SUM(C7:C13)</f>
        <v>17769</v>
      </c>
    </row>
  </sheetData>
  <mergeCells count="1">
    <mergeCell ref="B1:C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AH71"/>
  <sheetViews>
    <sheetView tabSelected="1" view="pageBreakPreview" zoomScale="80" zoomScaleNormal="100" zoomScaleSheetLayoutView="80" workbookViewId="0">
      <pane xSplit="3" ySplit="10" topLeftCell="F11" activePane="bottomRight" state="frozen"/>
      <selection pane="topRight" activeCell="D1" sqref="D1"/>
      <selection pane="bottomLeft" activeCell="A10" sqref="A10"/>
      <selection pane="bottomRight" activeCell="C5" sqref="C5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s="157" customFormat="1" ht="60" customHeight="1">
      <c r="A1" s="72"/>
      <c r="J1" s="1"/>
      <c r="K1" s="1"/>
      <c r="N1" s="1"/>
      <c r="S1" s="1"/>
      <c r="T1" s="240" t="s">
        <v>671</v>
      </c>
      <c r="U1" s="240"/>
      <c r="V1" s="240"/>
    </row>
    <row r="2" spans="1:34" ht="63" customHeight="1">
      <c r="A2" s="157"/>
      <c r="B2" s="72"/>
      <c r="C2" s="24"/>
      <c r="D2" s="24"/>
      <c r="E2" s="24"/>
      <c r="F2" s="173" t="s">
        <v>19</v>
      </c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  <c r="V2" s="173"/>
      <c r="W2" s="173"/>
      <c r="X2" s="171"/>
      <c r="Y2" s="171"/>
      <c r="Z2" s="25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72"/>
      <c r="C3" s="157"/>
      <c r="D3" s="26"/>
      <c r="E3" s="26"/>
      <c r="F3" s="26"/>
      <c r="G3" s="27"/>
      <c r="H3" s="27"/>
      <c r="I3" s="27"/>
      <c r="J3" s="27"/>
      <c r="K3" s="27"/>
      <c r="L3" s="28"/>
      <c r="M3" s="28"/>
      <c r="N3" s="28"/>
      <c r="O3" s="28"/>
      <c r="P3" s="24"/>
      <c r="Q3" s="24"/>
      <c r="R3" s="24"/>
      <c r="S3" s="24"/>
      <c r="T3" s="24"/>
      <c r="U3" s="24"/>
      <c r="V3" s="2"/>
      <c r="W3" s="29"/>
      <c r="X3" s="29"/>
      <c r="Y3" s="29"/>
      <c r="Z3" s="24"/>
      <c r="AA3" s="24"/>
      <c r="AB3" s="24"/>
      <c r="AC3" s="24"/>
      <c r="AD3" s="24"/>
      <c r="AE3" s="24"/>
      <c r="AF3" s="24"/>
      <c r="AG3" s="24"/>
    </row>
    <row r="4" spans="1:34" ht="18.75" customHeight="1">
      <c r="A4" s="157"/>
      <c r="B4" s="102" t="s">
        <v>82</v>
      </c>
      <c r="C4" s="157" t="s">
        <v>672</v>
      </c>
      <c r="D4" s="215">
        <v>300039</v>
      </c>
      <c r="E4" s="215"/>
      <c r="F4" s="163"/>
      <c r="G4" s="157"/>
      <c r="H4" s="157"/>
      <c r="I4" s="215" t="s">
        <v>81</v>
      </c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26"/>
      <c r="Y4" s="26"/>
      <c r="Z4" s="24"/>
      <c r="AA4" s="24"/>
      <c r="AB4" s="24"/>
      <c r="AC4" s="24"/>
      <c r="AD4" s="24"/>
      <c r="AE4" s="24"/>
      <c r="AF4" s="24"/>
      <c r="AG4" s="24"/>
    </row>
    <row r="5" spans="1:34" ht="23.25" customHeight="1" thickBot="1">
      <c r="A5" s="157"/>
      <c r="B5" s="103" t="s">
        <v>40</v>
      </c>
      <c r="C5" s="157"/>
      <c r="D5" s="103" t="s">
        <v>37</v>
      </c>
      <c r="E5" s="101"/>
      <c r="F5" s="101"/>
      <c r="G5" s="24"/>
      <c r="H5" s="24"/>
      <c r="I5" s="174" t="s">
        <v>13</v>
      </c>
      <c r="J5" s="174"/>
      <c r="K5" s="174"/>
      <c r="L5" s="29"/>
      <c r="M5" s="29"/>
      <c r="N5" s="29"/>
      <c r="O5" s="29"/>
      <c r="P5" s="24"/>
      <c r="Q5" s="84" t="s">
        <v>132</v>
      </c>
      <c r="R5" s="76"/>
      <c r="S5" s="76"/>
      <c r="T5" s="157"/>
      <c r="U5" s="157"/>
      <c r="V5" s="1"/>
      <c r="W5" s="1"/>
      <c r="X5" s="48"/>
      <c r="Y5" s="48"/>
      <c r="Z5" s="24"/>
      <c r="AA5" s="24"/>
      <c r="AB5" s="24"/>
      <c r="AC5" s="24"/>
      <c r="AD5" s="24"/>
      <c r="AE5" s="24"/>
      <c r="AF5" s="24"/>
      <c r="AG5" s="24"/>
    </row>
    <row r="6" spans="1:34" ht="19.5" customHeight="1" thickBot="1">
      <c r="A6" s="212" t="s">
        <v>39</v>
      </c>
      <c r="B6" s="212" t="s">
        <v>36</v>
      </c>
      <c r="C6" s="216" t="s">
        <v>0</v>
      </c>
      <c r="D6" s="188" t="s">
        <v>1</v>
      </c>
      <c r="E6" s="189"/>
      <c r="F6" s="189"/>
      <c r="G6" s="189"/>
      <c r="H6" s="189"/>
      <c r="I6" s="189"/>
      <c r="J6" s="189"/>
      <c r="K6" s="189"/>
      <c r="L6" s="189"/>
      <c r="M6" s="190"/>
      <c r="N6" s="177" t="s">
        <v>2</v>
      </c>
      <c r="O6" s="178"/>
      <c r="P6" s="178"/>
      <c r="Q6" s="178"/>
      <c r="R6" s="178"/>
      <c r="S6" s="178"/>
      <c r="T6" s="178"/>
      <c r="U6" s="178"/>
      <c r="V6" s="178"/>
      <c r="W6" s="178"/>
      <c r="X6" s="198" t="s">
        <v>3</v>
      </c>
      <c r="Y6" s="199"/>
      <c r="Z6" s="199"/>
      <c r="AA6" s="199"/>
      <c r="AB6" s="199"/>
      <c r="AC6" s="199"/>
      <c r="AD6" s="199"/>
      <c r="AE6" s="199"/>
      <c r="AF6" s="200"/>
      <c r="AG6" s="182" t="s">
        <v>16</v>
      </c>
    </row>
    <row r="7" spans="1:34" ht="26.25" customHeight="1">
      <c r="A7" s="213"/>
      <c r="B7" s="213"/>
      <c r="C7" s="217"/>
      <c r="D7" s="201" t="s">
        <v>14</v>
      </c>
      <c r="E7" s="202"/>
      <c r="F7" s="203"/>
      <c r="G7" s="222" t="s">
        <v>15</v>
      </c>
      <c r="H7" s="222"/>
      <c r="I7" s="223"/>
      <c r="J7" s="209" t="s">
        <v>4</v>
      </c>
      <c r="K7" s="210"/>
      <c r="L7" s="211"/>
      <c r="M7" s="185" t="s">
        <v>5</v>
      </c>
      <c r="N7" s="194" t="s">
        <v>14</v>
      </c>
      <c r="O7" s="195"/>
      <c r="P7" s="195"/>
      <c r="Q7" s="221" t="s">
        <v>15</v>
      </c>
      <c r="R7" s="221"/>
      <c r="S7" s="221"/>
      <c r="T7" s="221" t="s">
        <v>4</v>
      </c>
      <c r="U7" s="221"/>
      <c r="V7" s="221"/>
      <c r="W7" s="191" t="s">
        <v>5</v>
      </c>
      <c r="X7" s="196" t="s">
        <v>14</v>
      </c>
      <c r="Y7" s="197"/>
      <c r="Z7" s="197"/>
      <c r="AA7" s="187" t="s">
        <v>15</v>
      </c>
      <c r="AB7" s="187"/>
      <c r="AC7" s="187"/>
      <c r="AD7" s="187" t="s">
        <v>4</v>
      </c>
      <c r="AE7" s="187"/>
      <c r="AF7" s="183" t="s">
        <v>5</v>
      </c>
      <c r="AG7" s="183"/>
    </row>
    <row r="8" spans="1:34" ht="14.25" customHeight="1">
      <c r="A8" s="213"/>
      <c r="B8" s="213"/>
      <c r="C8" s="217"/>
      <c r="D8" s="204"/>
      <c r="E8" s="205"/>
      <c r="F8" s="206"/>
      <c r="G8" s="210"/>
      <c r="H8" s="210"/>
      <c r="I8" s="211"/>
      <c r="J8" s="175" t="s">
        <v>6</v>
      </c>
      <c r="K8" s="207" t="s">
        <v>7</v>
      </c>
      <c r="L8" s="175" t="s">
        <v>8</v>
      </c>
      <c r="M8" s="185"/>
      <c r="N8" s="196"/>
      <c r="O8" s="197"/>
      <c r="P8" s="197"/>
      <c r="Q8" s="187"/>
      <c r="R8" s="187"/>
      <c r="S8" s="187"/>
      <c r="T8" s="183" t="s">
        <v>6</v>
      </c>
      <c r="U8" s="219" t="s">
        <v>7</v>
      </c>
      <c r="V8" s="183" t="s">
        <v>8</v>
      </c>
      <c r="W8" s="192"/>
      <c r="X8" s="196"/>
      <c r="Y8" s="197"/>
      <c r="Z8" s="197"/>
      <c r="AA8" s="187"/>
      <c r="AB8" s="187"/>
      <c r="AC8" s="187"/>
      <c r="AD8" s="183" t="s">
        <v>6</v>
      </c>
      <c r="AE8" s="183" t="s">
        <v>8</v>
      </c>
      <c r="AF8" s="183"/>
      <c r="AG8" s="183"/>
    </row>
    <row r="9" spans="1:34" ht="87" customHeight="1" thickBot="1">
      <c r="A9" s="214"/>
      <c r="B9" s="214"/>
      <c r="C9" s="218"/>
      <c r="D9" s="52" t="s">
        <v>9</v>
      </c>
      <c r="E9" s="7" t="s">
        <v>10</v>
      </c>
      <c r="F9" s="7" t="s">
        <v>11</v>
      </c>
      <c r="G9" s="53" t="s">
        <v>11</v>
      </c>
      <c r="H9" s="53" t="s">
        <v>18</v>
      </c>
      <c r="I9" s="53" t="s">
        <v>17</v>
      </c>
      <c r="J9" s="176"/>
      <c r="K9" s="208"/>
      <c r="L9" s="176"/>
      <c r="M9" s="186"/>
      <c r="N9" s="52" t="s">
        <v>9</v>
      </c>
      <c r="O9" s="7" t="s">
        <v>10</v>
      </c>
      <c r="P9" s="7" t="s">
        <v>11</v>
      </c>
      <c r="Q9" s="53" t="s">
        <v>11</v>
      </c>
      <c r="R9" s="53" t="s">
        <v>18</v>
      </c>
      <c r="S9" s="53" t="s">
        <v>17</v>
      </c>
      <c r="T9" s="184"/>
      <c r="U9" s="220"/>
      <c r="V9" s="184"/>
      <c r="W9" s="193"/>
      <c r="X9" s="52" t="s">
        <v>9</v>
      </c>
      <c r="Y9" s="7" t="s">
        <v>10</v>
      </c>
      <c r="Z9" s="7" t="s">
        <v>11</v>
      </c>
      <c r="AA9" s="53" t="s">
        <v>11</v>
      </c>
      <c r="AB9" s="53" t="s">
        <v>18</v>
      </c>
      <c r="AC9" s="53" t="s">
        <v>17</v>
      </c>
      <c r="AD9" s="184"/>
      <c r="AE9" s="184"/>
      <c r="AF9" s="184"/>
      <c r="AG9" s="184"/>
    </row>
    <row r="10" spans="1:34" ht="12.75" customHeight="1" thickBot="1">
      <c r="A10" s="71"/>
      <c r="B10" s="71"/>
      <c r="C10" s="31">
        <v>1</v>
      </c>
      <c r="D10" s="47">
        <v>2</v>
      </c>
      <c r="E10" s="8">
        <v>3</v>
      </c>
      <c r="F10" s="9" t="s">
        <v>12</v>
      </c>
      <c r="G10" s="32" t="s">
        <v>29</v>
      </c>
      <c r="H10" s="32">
        <v>6</v>
      </c>
      <c r="I10" s="32">
        <v>7</v>
      </c>
      <c r="J10" s="32">
        <v>8</v>
      </c>
      <c r="K10" s="33">
        <v>9</v>
      </c>
      <c r="L10" s="34" t="s">
        <v>21</v>
      </c>
      <c r="M10" s="35" t="s">
        <v>20</v>
      </c>
      <c r="N10" s="44">
        <v>12</v>
      </c>
      <c r="O10" s="45">
        <v>13</v>
      </c>
      <c r="P10" s="45" t="s">
        <v>22</v>
      </c>
      <c r="Q10" s="45" t="s">
        <v>23</v>
      </c>
      <c r="R10" s="45">
        <v>16</v>
      </c>
      <c r="S10" s="45">
        <v>17</v>
      </c>
      <c r="T10" s="45">
        <v>18</v>
      </c>
      <c r="U10" s="46">
        <v>19</v>
      </c>
      <c r="V10" s="45" t="s">
        <v>24</v>
      </c>
      <c r="W10" s="54" t="s">
        <v>25</v>
      </c>
      <c r="X10" s="36" t="s">
        <v>27</v>
      </c>
      <c r="Y10" s="34" t="s">
        <v>28</v>
      </c>
      <c r="Z10" s="34" t="s">
        <v>26</v>
      </c>
      <c r="AA10" s="32" t="s">
        <v>30</v>
      </c>
      <c r="AB10" s="32" t="s">
        <v>31</v>
      </c>
      <c r="AC10" s="32" t="s">
        <v>32</v>
      </c>
      <c r="AD10" s="32" t="s">
        <v>33</v>
      </c>
      <c r="AE10" s="32" t="s">
        <v>34</v>
      </c>
      <c r="AF10" s="32" t="s">
        <v>35</v>
      </c>
      <c r="AG10" s="32">
        <v>31</v>
      </c>
    </row>
    <row r="11" spans="1:34" ht="60.75" customHeight="1">
      <c r="A11" s="161">
        <v>1</v>
      </c>
      <c r="B11" s="161">
        <v>136</v>
      </c>
      <c r="C11" s="85" t="s">
        <v>84</v>
      </c>
      <c r="D11" s="10">
        <v>0</v>
      </c>
      <c r="E11" s="149">
        <v>0</v>
      </c>
      <c r="F11" s="140">
        <f t="shared" ref="F11:F42" si="0">D11+E11</f>
        <v>0</v>
      </c>
      <c r="G11" s="142">
        <f t="shared" ref="G11:G42" si="1">H11+I11</f>
        <v>3000</v>
      </c>
      <c r="H11" s="149">
        <v>1100</v>
      </c>
      <c r="I11" s="149">
        <v>1900</v>
      </c>
      <c r="J11" s="149">
        <v>1000</v>
      </c>
      <c r="K11" s="11">
        <v>3.8</v>
      </c>
      <c r="L11" s="142">
        <f t="shared" ref="L11:L42" si="2">ROUND(J11*K11,0)</f>
        <v>3800</v>
      </c>
      <c r="M11" s="13">
        <f t="shared" ref="M11:M42" si="3">F11+G11+L11</f>
        <v>6800</v>
      </c>
      <c r="N11" s="10">
        <v>0</v>
      </c>
      <c r="O11" s="149">
        <v>0</v>
      </c>
      <c r="P11" s="140">
        <f t="shared" ref="P11:P42" si="4">N11+O11</f>
        <v>0</v>
      </c>
      <c r="Q11" s="142">
        <f t="shared" ref="Q11:Q42" si="5">R11+S11</f>
        <v>0</v>
      </c>
      <c r="R11" s="149">
        <v>0</v>
      </c>
      <c r="S11" s="149">
        <v>0</v>
      </c>
      <c r="T11" s="149">
        <v>0</v>
      </c>
      <c r="U11" s="11">
        <v>3.8</v>
      </c>
      <c r="V11" s="142">
        <f t="shared" ref="V11:V42" si="6">ROUND(T11*U11,0)</f>
        <v>0</v>
      </c>
      <c r="W11" s="43">
        <f t="shared" ref="W11:W42" si="7">P11+Q11+V11</f>
        <v>0</v>
      </c>
      <c r="X11" s="14">
        <f t="shared" ref="X11:X42" si="8">D11+N11</f>
        <v>0</v>
      </c>
      <c r="Y11" s="142">
        <f t="shared" ref="Y11:Y42" si="9">E11+O11</f>
        <v>0</v>
      </c>
      <c r="Z11" s="142">
        <f t="shared" ref="Z11:Z42" si="10">F11+P11</f>
        <v>0</v>
      </c>
      <c r="AA11" s="142">
        <f t="shared" ref="AA11:AA42" si="11">G11+Q11</f>
        <v>3000</v>
      </c>
      <c r="AB11" s="142">
        <f t="shared" ref="AB11:AB42" si="12">H11+R11</f>
        <v>1100</v>
      </c>
      <c r="AC11" s="142">
        <f t="shared" ref="AC11:AC42" si="13">I11+S11</f>
        <v>1900</v>
      </c>
      <c r="AD11" s="142">
        <f t="shared" ref="AD11:AD42" si="14">J11+T11</f>
        <v>1000</v>
      </c>
      <c r="AE11" s="142">
        <f t="shared" ref="AE11:AE42" si="15">L11+V11</f>
        <v>3800</v>
      </c>
      <c r="AF11" s="142">
        <f t="shared" ref="AF11:AF42" si="16">M11+W11</f>
        <v>6800</v>
      </c>
      <c r="AG11" s="78">
        <v>5282</v>
      </c>
      <c r="AH11">
        <f t="shared" ref="AH11:AH42" si="17">IFERROR(ROUND(AF11/AG11,0),"")</f>
        <v>1</v>
      </c>
    </row>
    <row r="12" spans="1:34" ht="15" customHeight="1">
      <c r="A12" s="162">
        <v>2</v>
      </c>
      <c r="B12" s="162">
        <v>4</v>
      </c>
      <c r="C12" s="156" t="s">
        <v>85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2.6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2.6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3450</v>
      </c>
      <c r="AH12">
        <f t="shared" si="17"/>
        <v>0</v>
      </c>
    </row>
    <row r="13" spans="1:34" ht="24" customHeight="1">
      <c r="A13" s="161">
        <v>3</v>
      </c>
      <c r="B13" s="162">
        <v>57</v>
      </c>
      <c r="C13" s="86" t="s">
        <v>86</v>
      </c>
      <c r="D13" s="160">
        <v>0</v>
      </c>
      <c r="E13" s="159">
        <v>0</v>
      </c>
      <c r="F13" s="140">
        <f t="shared" si="0"/>
        <v>0</v>
      </c>
      <c r="G13" s="142">
        <f t="shared" si="1"/>
        <v>1850</v>
      </c>
      <c r="H13" s="149">
        <v>500</v>
      </c>
      <c r="I13" s="149">
        <v>1350</v>
      </c>
      <c r="J13" s="149">
        <v>850</v>
      </c>
      <c r="K13" s="143">
        <v>2.5</v>
      </c>
      <c r="L13" s="145">
        <f t="shared" si="2"/>
        <v>2125</v>
      </c>
      <c r="M13" s="146">
        <f t="shared" si="3"/>
        <v>3975</v>
      </c>
      <c r="N13" s="160">
        <v>0</v>
      </c>
      <c r="O13" s="159">
        <v>0</v>
      </c>
      <c r="P13" s="140">
        <f t="shared" si="4"/>
        <v>0</v>
      </c>
      <c r="Q13" s="142">
        <f t="shared" si="5"/>
        <v>1200</v>
      </c>
      <c r="R13" s="149">
        <v>700</v>
      </c>
      <c r="S13" s="149">
        <v>500</v>
      </c>
      <c r="T13" s="149">
        <v>800</v>
      </c>
      <c r="U13" s="143">
        <v>2.5</v>
      </c>
      <c r="V13" s="145">
        <f t="shared" si="6"/>
        <v>2000</v>
      </c>
      <c r="W13" s="151">
        <f t="shared" si="7"/>
        <v>3200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3050</v>
      </c>
      <c r="AB13" s="145">
        <f t="shared" si="12"/>
        <v>1200</v>
      </c>
      <c r="AC13" s="145">
        <f t="shared" si="13"/>
        <v>1850</v>
      </c>
      <c r="AD13" s="145">
        <f t="shared" si="14"/>
        <v>1650</v>
      </c>
      <c r="AE13" s="145">
        <f t="shared" si="15"/>
        <v>4125</v>
      </c>
      <c r="AF13" s="145">
        <f t="shared" si="16"/>
        <v>7175</v>
      </c>
      <c r="AG13" s="154">
        <v>4670</v>
      </c>
      <c r="AH13">
        <f t="shared" si="17"/>
        <v>2</v>
      </c>
    </row>
    <row r="14" spans="1:34" ht="15" customHeight="1">
      <c r="A14" s="162">
        <v>4</v>
      </c>
      <c r="B14" s="162">
        <v>11</v>
      </c>
      <c r="C14" s="156" t="s">
        <v>87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2.2000000000000002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2.2000000000000002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4313</v>
      </c>
      <c r="AH14">
        <f t="shared" si="17"/>
        <v>0</v>
      </c>
    </row>
    <row r="15" spans="1:34">
      <c r="A15" s="161">
        <v>5</v>
      </c>
      <c r="B15" s="162">
        <v>12</v>
      </c>
      <c r="C15" s="156" t="s">
        <v>88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3779</v>
      </c>
      <c r="AH15">
        <f t="shared" si="17"/>
        <v>0</v>
      </c>
    </row>
    <row r="16" spans="1:34">
      <c r="A16" s="162">
        <v>6</v>
      </c>
      <c r="B16" s="162">
        <v>13</v>
      </c>
      <c r="C16" s="87" t="s">
        <v>89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2.1</v>
      </c>
      <c r="L16" s="145">
        <f t="shared" si="2"/>
        <v>0</v>
      </c>
      <c r="M16" s="146">
        <f t="shared" si="3"/>
        <v>0</v>
      </c>
      <c r="N16" s="160">
        <v>0</v>
      </c>
      <c r="O16" s="159">
        <v>0</v>
      </c>
      <c r="P16" s="140">
        <f t="shared" si="4"/>
        <v>0</v>
      </c>
      <c r="Q16" s="142">
        <f t="shared" si="5"/>
        <v>0</v>
      </c>
      <c r="R16" s="149">
        <v>0</v>
      </c>
      <c r="S16" s="149">
        <v>0</v>
      </c>
      <c r="T16" s="149">
        <v>0</v>
      </c>
      <c r="U16" s="143">
        <v>2.1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0</v>
      </c>
      <c r="AH16" t="str">
        <f t="shared" si="17"/>
        <v/>
      </c>
    </row>
    <row r="17" spans="1:34">
      <c r="A17" s="161">
        <v>7</v>
      </c>
      <c r="B17" s="162">
        <v>14</v>
      </c>
      <c r="C17" s="87" t="s">
        <v>90</v>
      </c>
      <c r="D17" s="160">
        <v>0</v>
      </c>
      <c r="E17" s="159">
        <v>0</v>
      </c>
      <c r="F17" s="140">
        <f t="shared" si="0"/>
        <v>0</v>
      </c>
      <c r="G17" s="142">
        <f t="shared" si="1"/>
        <v>150</v>
      </c>
      <c r="H17" s="149">
        <v>0</v>
      </c>
      <c r="I17" s="149">
        <v>150</v>
      </c>
      <c r="J17" s="149">
        <v>0</v>
      </c>
      <c r="K17" s="143">
        <v>2.7</v>
      </c>
      <c r="L17" s="145">
        <f t="shared" si="2"/>
        <v>0</v>
      </c>
      <c r="M17" s="146">
        <f t="shared" si="3"/>
        <v>150</v>
      </c>
      <c r="N17" s="150">
        <v>0</v>
      </c>
      <c r="O17" s="141">
        <v>0</v>
      </c>
      <c r="P17" s="148">
        <f t="shared" si="4"/>
        <v>0</v>
      </c>
      <c r="Q17" s="142">
        <f t="shared" si="5"/>
        <v>0</v>
      </c>
      <c r="R17" s="141">
        <v>0</v>
      </c>
      <c r="S17" s="141">
        <v>0</v>
      </c>
      <c r="T17" s="141">
        <v>0</v>
      </c>
      <c r="U17" s="143">
        <v>2.7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150</v>
      </c>
      <c r="AB17" s="145">
        <f t="shared" si="12"/>
        <v>0</v>
      </c>
      <c r="AC17" s="145">
        <f t="shared" si="13"/>
        <v>150</v>
      </c>
      <c r="AD17" s="145">
        <f t="shared" si="14"/>
        <v>0</v>
      </c>
      <c r="AE17" s="145">
        <f t="shared" si="15"/>
        <v>0</v>
      </c>
      <c r="AF17" s="145">
        <f t="shared" si="16"/>
        <v>150</v>
      </c>
      <c r="AG17" s="154">
        <v>3008</v>
      </c>
      <c r="AH17">
        <f t="shared" si="17"/>
        <v>0</v>
      </c>
    </row>
    <row r="18" spans="1:34">
      <c r="A18" s="162">
        <v>8</v>
      </c>
      <c r="B18" s="162">
        <v>16</v>
      </c>
      <c r="C18" s="86" t="s">
        <v>91</v>
      </c>
      <c r="D18" s="160">
        <v>0</v>
      </c>
      <c r="E18" s="159">
        <v>0</v>
      </c>
      <c r="F18" s="140">
        <f t="shared" si="0"/>
        <v>0</v>
      </c>
      <c r="G18" s="142">
        <f t="shared" si="1"/>
        <v>800</v>
      </c>
      <c r="H18" s="149">
        <v>250</v>
      </c>
      <c r="I18" s="149">
        <v>550</v>
      </c>
      <c r="J18" s="149">
        <v>480</v>
      </c>
      <c r="K18" s="16">
        <v>4.2</v>
      </c>
      <c r="L18" s="145">
        <f t="shared" si="2"/>
        <v>2016</v>
      </c>
      <c r="M18" s="146">
        <f t="shared" si="3"/>
        <v>2816</v>
      </c>
      <c r="N18" s="160">
        <v>0</v>
      </c>
      <c r="O18" s="159">
        <v>0</v>
      </c>
      <c r="P18" s="140">
        <f t="shared" si="4"/>
        <v>0</v>
      </c>
      <c r="Q18" s="142">
        <f t="shared" si="5"/>
        <v>700</v>
      </c>
      <c r="R18" s="149">
        <v>50</v>
      </c>
      <c r="S18" s="149">
        <v>650</v>
      </c>
      <c r="T18" s="149">
        <v>400</v>
      </c>
      <c r="U18" s="16">
        <v>4.2</v>
      </c>
      <c r="V18" s="145">
        <f t="shared" si="6"/>
        <v>1680</v>
      </c>
      <c r="W18" s="151">
        <f t="shared" si="7"/>
        <v>2380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1500</v>
      </c>
      <c r="AB18" s="145">
        <f t="shared" si="12"/>
        <v>300</v>
      </c>
      <c r="AC18" s="145">
        <f t="shared" si="13"/>
        <v>1200</v>
      </c>
      <c r="AD18" s="145">
        <f t="shared" si="14"/>
        <v>880</v>
      </c>
      <c r="AE18" s="145">
        <f t="shared" si="15"/>
        <v>3696</v>
      </c>
      <c r="AF18" s="145">
        <f t="shared" si="16"/>
        <v>5196</v>
      </c>
      <c r="AG18" s="154">
        <v>5000</v>
      </c>
      <c r="AH18">
        <f t="shared" si="17"/>
        <v>1</v>
      </c>
    </row>
    <row r="19" spans="1:34">
      <c r="A19" s="161">
        <v>9</v>
      </c>
      <c r="B19" s="162">
        <v>22</v>
      </c>
      <c r="C19" s="86" t="s">
        <v>92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0</v>
      </c>
      <c r="AH19" t="str">
        <f t="shared" si="17"/>
        <v/>
      </c>
    </row>
    <row r="20" spans="1:34">
      <c r="A20" s="162">
        <v>10</v>
      </c>
      <c r="B20" s="162">
        <v>28</v>
      </c>
      <c r="C20" s="86" t="s">
        <v>93</v>
      </c>
      <c r="D20" s="160">
        <v>0</v>
      </c>
      <c r="E20" s="159">
        <v>0</v>
      </c>
      <c r="F20" s="140">
        <f t="shared" si="0"/>
        <v>0</v>
      </c>
      <c r="G20" s="142">
        <f t="shared" si="1"/>
        <v>350</v>
      </c>
      <c r="H20" s="149">
        <v>0</v>
      </c>
      <c r="I20" s="149">
        <v>350</v>
      </c>
      <c r="J20" s="149">
        <v>0</v>
      </c>
      <c r="K20" s="143">
        <v>2.4</v>
      </c>
      <c r="L20" s="145">
        <f t="shared" si="2"/>
        <v>0</v>
      </c>
      <c r="M20" s="146">
        <f t="shared" si="3"/>
        <v>350</v>
      </c>
      <c r="N20" s="160">
        <v>0</v>
      </c>
      <c r="O20" s="159">
        <v>0</v>
      </c>
      <c r="P20" s="140">
        <f t="shared" si="4"/>
        <v>0</v>
      </c>
      <c r="Q20" s="142">
        <f t="shared" si="5"/>
        <v>0</v>
      </c>
      <c r="R20" s="149">
        <v>0</v>
      </c>
      <c r="S20" s="149">
        <v>0</v>
      </c>
      <c r="T20" s="149">
        <v>0</v>
      </c>
      <c r="U20" s="143">
        <v>2.4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350</v>
      </c>
      <c r="AB20" s="145">
        <f t="shared" si="12"/>
        <v>0</v>
      </c>
      <c r="AC20" s="145">
        <f t="shared" si="13"/>
        <v>350</v>
      </c>
      <c r="AD20" s="145">
        <f t="shared" si="14"/>
        <v>0</v>
      </c>
      <c r="AE20" s="145">
        <f t="shared" si="15"/>
        <v>0</v>
      </c>
      <c r="AF20" s="145">
        <f t="shared" si="16"/>
        <v>350</v>
      </c>
      <c r="AG20" s="154">
        <v>3439</v>
      </c>
      <c r="AH20">
        <f t="shared" si="17"/>
        <v>0</v>
      </c>
    </row>
    <row r="21" spans="1:34">
      <c r="A21" s="161">
        <v>11</v>
      </c>
      <c r="B21" s="162">
        <v>2903</v>
      </c>
      <c r="C21" s="156" t="s">
        <v>56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1">
        <v>0</v>
      </c>
      <c r="S21" s="141">
        <v>0</v>
      </c>
      <c r="T21" s="141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2">
        <v>12</v>
      </c>
      <c r="B22" s="162">
        <v>2901</v>
      </c>
      <c r="C22" s="156" t="s">
        <v>57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1">
        <v>13</v>
      </c>
      <c r="B23" s="162">
        <v>2902</v>
      </c>
      <c r="C23" s="156" t="s">
        <v>58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2">
        <v>14</v>
      </c>
      <c r="B24" s="162">
        <v>29</v>
      </c>
      <c r="C24" s="156" t="s">
        <v>94</v>
      </c>
      <c r="D24" s="160">
        <v>0</v>
      </c>
      <c r="E24" s="159">
        <v>0</v>
      </c>
      <c r="F24" s="140">
        <f t="shared" si="0"/>
        <v>0</v>
      </c>
      <c r="G24" s="142">
        <f t="shared" si="1"/>
        <v>1050</v>
      </c>
      <c r="H24" s="149">
        <v>0</v>
      </c>
      <c r="I24" s="149">
        <v>1050</v>
      </c>
      <c r="J24" s="149">
        <v>450</v>
      </c>
      <c r="K24" s="143">
        <v>3.1</v>
      </c>
      <c r="L24" s="145">
        <f t="shared" si="2"/>
        <v>1395</v>
      </c>
      <c r="M24" s="146">
        <f t="shared" si="3"/>
        <v>2445</v>
      </c>
      <c r="N24" s="150">
        <v>0</v>
      </c>
      <c r="O24" s="141">
        <v>0</v>
      </c>
      <c r="P24" s="148">
        <f t="shared" si="4"/>
        <v>0</v>
      </c>
      <c r="Q24" s="142">
        <f t="shared" si="5"/>
        <v>0</v>
      </c>
      <c r="R24" s="148">
        <v>0</v>
      </c>
      <c r="S24" s="148">
        <v>0</v>
      </c>
      <c r="T24" s="148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1050</v>
      </c>
      <c r="AB24" s="145">
        <f t="shared" si="12"/>
        <v>0</v>
      </c>
      <c r="AC24" s="145">
        <f t="shared" si="13"/>
        <v>1050</v>
      </c>
      <c r="AD24" s="145">
        <f t="shared" si="14"/>
        <v>450</v>
      </c>
      <c r="AE24" s="145">
        <f t="shared" si="15"/>
        <v>1395</v>
      </c>
      <c r="AF24" s="145">
        <f t="shared" si="16"/>
        <v>2445</v>
      </c>
      <c r="AG24" s="154">
        <v>4470</v>
      </c>
      <c r="AH24">
        <f t="shared" si="17"/>
        <v>1</v>
      </c>
    </row>
    <row r="25" spans="1:34">
      <c r="A25" s="161">
        <v>15</v>
      </c>
      <c r="B25" s="162">
        <v>17</v>
      </c>
      <c r="C25" s="156" t="s">
        <v>95</v>
      </c>
      <c r="D25" s="160">
        <v>0</v>
      </c>
      <c r="E25" s="159">
        <v>0</v>
      </c>
      <c r="F25" s="148">
        <f t="shared" si="0"/>
        <v>0</v>
      </c>
      <c r="G25" s="142">
        <f t="shared" si="1"/>
        <v>0</v>
      </c>
      <c r="H25" s="141">
        <v>0</v>
      </c>
      <c r="I25" s="141">
        <v>0</v>
      </c>
      <c r="J25" s="141">
        <v>0</v>
      </c>
      <c r="K25" s="143">
        <v>3.1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3.1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4470</v>
      </c>
      <c r="AH25">
        <f t="shared" si="17"/>
        <v>0</v>
      </c>
    </row>
    <row r="26" spans="1:34">
      <c r="A26" s="162">
        <v>16</v>
      </c>
      <c r="B26" s="162">
        <v>30</v>
      </c>
      <c r="C26" s="156" t="s">
        <v>96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2.2000000000000002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2.2000000000000002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2200</v>
      </c>
      <c r="AH26">
        <f t="shared" si="17"/>
        <v>0</v>
      </c>
    </row>
    <row r="27" spans="1:34">
      <c r="A27" s="161">
        <v>17</v>
      </c>
      <c r="B27" s="162">
        <v>53</v>
      </c>
      <c r="C27" s="156" t="s">
        <v>97</v>
      </c>
      <c r="D27" s="160">
        <v>0</v>
      </c>
      <c r="E27" s="159">
        <v>0</v>
      </c>
      <c r="F27" s="140">
        <f t="shared" si="0"/>
        <v>0</v>
      </c>
      <c r="G27" s="142">
        <f t="shared" si="1"/>
        <v>1050</v>
      </c>
      <c r="H27" s="149">
        <v>150</v>
      </c>
      <c r="I27" s="149">
        <v>900</v>
      </c>
      <c r="J27" s="149">
        <v>520</v>
      </c>
      <c r="K27" s="143">
        <v>2.9</v>
      </c>
      <c r="L27" s="145">
        <f t="shared" si="2"/>
        <v>1508</v>
      </c>
      <c r="M27" s="146">
        <f t="shared" si="3"/>
        <v>2558</v>
      </c>
      <c r="N27" s="160">
        <v>0</v>
      </c>
      <c r="O27" s="159">
        <v>0</v>
      </c>
      <c r="P27" s="140">
        <f t="shared" si="4"/>
        <v>0</v>
      </c>
      <c r="Q27" s="142">
        <f t="shared" si="5"/>
        <v>500</v>
      </c>
      <c r="R27" s="149">
        <v>0</v>
      </c>
      <c r="S27" s="149">
        <v>500</v>
      </c>
      <c r="T27" s="149">
        <v>400</v>
      </c>
      <c r="U27" s="143">
        <v>2.9</v>
      </c>
      <c r="V27" s="145">
        <f t="shared" si="6"/>
        <v>1160</v>
      </c>
      <c r="W27" s="151">
        <f t="shared" si="7"/>
        <v>1660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1550</v>
      </c>
      <c r="AB27" s="145">
        <f t="shared" si="12"/>
        <v>150</v>
      </c>
      <c r="AC27" s="145">
        <f t="shared" si="13"/>
        <v>1400</v>
      </c>
      <c r="AD27" s="145">
        <f t="shared" si="14"/>
        <v>920</v>
      </c>
      <c r="AE27" s="145">
        <f t="shared" si="15"/>
        <v>2668</v>
      </c>
      <c r="AF27" s="145">
        <f t="shared" si="16"/>
        <v>4218</v>
      </c>
      <c r="AG27" s="154">
        <v>4600</v>
      </c>
      <c r="AH27">
        <f t="shared" si="17"/>
        <v>1</v>
      </c>
    </row>
    <row r="28" spans="1:34">
      <c r="A28" s="162">
        <v>18</v>
      </c>
      <c r="B28" s="162">
        <v>54</v>
      </c>
      <c r="C28" s="86" t="s">
        <v>98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2.2999999999999998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2.2999999999999998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2100</v>
      </c>
      <c r="AH28">
        <f t="shared" si="17"/>
        <v>0</v>
      </c>
    </row>
    <row r="29" spans="1:34">
      <c r="A29" s="161">
        <v>19</v>
      </c>
      <c r="B29" s="162">
        <v>56</v>
      </c>
      <c r="C29" s="156" t="s">
        <v>99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</v>
      </c>
      <c r="L29" s="145">
        <f t="shared" si="2"/>
        <v>0</v>
      </c>
      <c r="M29" s="146">
        <f t="shared" si="3"/>
        <v>0</v>
      </c>
      <c r="N29" s="160">
        <v>0</v>
      </c>
      <c r="O29" s="159">
        <v>0</v>
      </c>
      <c r="P29" s="140">
        <f t="shared" si="4"/>
        <v>0</v>
      </c>
      <c r="Q29" s="142">
        <f t="shared" si="5"/>
        <v>0</v>
      </c>
      <c r="R29" s="149">
        <v>0</v>
      </c>
      <c r="S29" s="149">
        <v>0</v>
      </c>
      <c r="T29" s="149">
        <v>0</v>
      </c>
      <c r="U29" s="143">
        <v>2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2231</v>
      </c>
      <c r="AH29">
        <f t="shared" si="17"/>
        <v>0</v>
      </c>
    </row>
    <row r="30" spans="1:34">
      <c r="A30" s="162">
        <v>20</v>
      </c>
      <c r="B30" s="162">
        <v>60</v>
      </c>
      <c r="C30" s="86" t="s">
        <v>100</v>
      </c>
      <c r="D30" s="160">
        <v>0</v>
      </c>
      <c r="E30" s="159">
        <v>0</v>
      </c>
      <c r="F30" s="140">
        <f t="shared" si="0"/>
        <v>0</v>
      </c>
      <c r="G30" s="142">
        <f t="shared" si="1"/>
        <v>450</v>
      </c>
      <c r="H30" s="149">
        <v>0</v>
      </c>
      <c r="I30" s="149">
        <v>450</v>
      </c>
      <c r="J30" s="149">
        <v>400</v>
      </c>
      <c r="K30" s="143">
        <v>2.5</v>
      </c>
      <c r="L30" s="145">
        <f t="shared" si="2"/>
        <v>1000</v>
      </c>
      <c r="M30" s="146">
        <f t="shared" si="3"/>
        <v>1450</v>
      </c>
      <c r="N30" s="150">
        <v>0</v>
      </c>
      <c r="O30" s="141">
        <v>0</v>
      </c>
      <c r="P30" s="148">
        <f t="shared" si="4"/>
        <v>0</v>
      </c>
      <c r="Q30" s="142">
        <f t="shared" si="5"/>
        <v>0</v>
      </c>
      <c r="R30" s="141">
        <v>0</v>
      </c>
      <c r="S30" s="141">
        <v>0</v>
      </c>
      <c r="T30" s="141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450</v>
      </c>
      <c r="AB30" s="145">
        <f t="shared" si="12"/>
        <v>0</v>
      </c>
      <c r="AC30" s="145">
        <f t="shared" si="13"/>
        <v>450</v>
      </c>
      <c r="AD30" s="145">
        <f t="shared" si="14"/>
        <v>400</v>
      </c>
      <c r="AE30" s="145">
        <f t="shared" si="15"/>
        <v>1000</v>
      </c>
      <c r="AF30" s="145">
        <f t="shared" si="16"/>
        <v>1450</v>
      </c>
      <c r="AG30" s="154">
        <v>3750</v>
      </c>
      <c r="AH30">
        <f t="shared" si="17"/>
        <v>0</v>
      </c>
    </row>
    <row r="31" spans="1:34">
      <c r="A31" s="161">
        <v>21</v>
      </c>
      <c r="B31" s="162">
        <v>18</v>
      </c>
      <c r="C31" s="86" t="s">
        <v>101</v>
      </c>
      <c r="D31" s="150">
        <v>0</v>
      </c>
      <c r="E31" s="141">
        <v>0</v>
      </c>
      <c r="F31" s="148">
        <f t="shared" si="0"/>
        <v>0</v>
      </c>
      <c r="G31" s="142">
        <f t="shared" si="1"/>
        <v>0</v>
      </c>
      <c r="H31" s="141">
        <v>0</v>
      </c>
      <c r="I31" s="141">
        <v>0</v>
      </c>
      <c r="J31" s="141">
        <v>0</v>
      </c>
      <c r="K31" s="143">
        <v>2.5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43">
        <v>2.5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3750</v>
      </c>
      <c r="AH31">
        <f t="shared" si="17"/>
        <v>0</v>
      </c>
    </row>
    <row r="32" spans="1:34" ht="24.75">
      <c r="A32" s="162">
        <v>22</v>
      </c>
      <c r="B32" s="162">
        <v>162</v>
      </c>
      <c r="C32" s="156" t="s">
        <v>102</v>
      </c>
      <c r="D32" s="160">
        <v>0</v>
      </c>
      <c r="E32" s="159">
        <v>0</v>
      </c>
      <c r="F32" s="140">
        <f t="shared" si="0"/>
        <v>0</v>
      </c>
      <c r="G32" s="142">
        <f t="shared" si="1"/>
        <v>850</v>
      </c>
      <c r="H32" s="149">
        <v>100</v>
      </c>
      <c r="I32" s="149">
        <v>750</v>
      </c>
      <c r="J32" s="149">
        <v>450</v>
      </c>
      <c r="K32" s="16">
        <v>4.0999999999999996</v>
      </c>
      <c r="L32" s="145">
        <f t="shared" si="2"/>
        <v>1845</v>
      </c>
      <c r="M32" s="146">
        <f t="shared" si="3"/>
        <v>2695</v>
      </c>
      <c r="N32" s="160">
        <v>0</v>
      </c>
      <c r="O32" s="159">
        <v>0</v>
      </c>
      <c r="P32" s="140">
        <f t="shared" si="4"/>
        <v>0</v>
      </c>
      <c r="Q32" s="142">
        <f t="shared" si="5"/>
        <v>500</v>
      </c>
      <c r="R32" s="149">
        <v>0</v>
      </c>
      <c r="S32" s="149">
        <v>500</v>
      </c>
      <c r="T32" s="149">
        <v>622</v>
      </c>
      <c r="U32" s="16">
        <v>4.0999999999999996</v>
      </c>
      <c r="V32" s="145">
        <f t="shared" si="6"/>
        <v>2550</v>
      </c>
      <c r="W32" s="151">
        <f t="shared" si="7"/>
        <v>3050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1350</v>
      </c>
      <c r="AB32" s="145">
        <f t="shared" si="12"/>
        <v>100</v>
      </c>
      <c r="AC32" s="145">
        <f t="shared" si="13"/>
        <v>1250</v>
      </c>
      <c r="AD32" s="145">
        <f t="shared" si="14"/>
        <v>1072</v>
      </c>
      <c r="AE32" s="145">
        <f t="shared" si="15"/>
        <v>4395</v>
      </c>
      <c r="AF32" s="145">
        <f t="shared" si="16"/>
        <v>5745</v>
      </c>
      <c r="AG32" s="154">
        <v>4910</v>
      </c>
      <c r="AH32">
        <f t="shared" si="17"/>
        <v>1</v>
      </c>
    </row>
    <row r="33" spans="1:34">
      <c r="A33" s="161">
        <v>23</v>
      </c>
      <c r="B33" s="162">
        <v>96</v>
      </c>
      <c r="C33" s="156" t="s">
        <v>103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4.0999999999999996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4.0999999999999996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4910</v>
      </c>
      <c r="AH33">
        <f t="shared" si="17"/>
        <v>0</v>
      </c>
    </row>
    <row r="34" spans="1:34">
      <c r="A34" s="162">
        <v>24</v>
      </c>
      <c r="B34" s="162">
        <v>65</v>
      </c>
      <c r="C34" s="156" t="s">
        <v>104</v>
      </c>
      <c r="D34" s="160">
        <v>0</v>
      </c>
      <c r="E34" s="159">
        <v>0</v>
      </c>
      <c r="F34" s="140">
        <f t="shared" si="0"/>
        <v>0</v>
      </c>
      <c r="G34" s="142">
        <f t="shared" si="1"/>
        <v>700</v>
      </c>
      <c r="H34" s="149">
        <v>100</v>
      </c>
      <c r="I34" s="149">
        <v>600</v>
      </c>
      <c r="J34" s="149">
        <v>400</v>
      </c>
      <c r="K34" s="16">
        <v>3.8</v>
      </c>
      <c r="L34" s="145">
        <f t="shared" si="2"/>
        <v>1520</v>
      </c>
      <c r="M34" s="146">
        <f t="shared" si="3"/>
        <v>2220</v>
      </c>
      <c r="N34" s="160">
        <v>0</v>
      </c>
      <c r="O34" s="159">
        <v>0</v>
      </c>
      <c r="P34" s="140">
        <f t="shared" si="4"/>
        <v>0</v>
      </c>
      <c r="Q34" s="142">
        <f t="shared" si="5"/>
        <v>500</v>
      </c>
      <c r="R34" s="149">
        <v>0</v>
      </c>
      <c r="S34" s="149">
        <v>500</v>
      </c>
      <c r="T34" s="149">
        <v>350</v>
      </c>
      <c r="U34" s="16">
        <v>3.8</v>
      </c>
      <c r="V34" s="145">
        <f t="shared" si="6"/>
        <v>1330</v>
      </c>
      <c r="W34" s="151">
        <f t="shared" si="7"/>
        <v>1830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1200</v>
      </c>
      <c r="AB34" s="145">
        <f t="shared" si="12"/>
        <v>100</v>
      </c>
      <c r="AC34" s="145">
        <f t="shared" si="13"/>
        <v>1100</v>
      </c>
      <c r="AD34" s="145">
        <f t="shared" si="14"/>
        <v>750</v>
      </c>
      <c r="AE34" s="145">
        <f t="shared" si="15"/>
        <v>2850</v>
      </c>
      <c r="AF34" s="145">
        <f t="shared" si="16"/>
        <v>4050</v>
      </c>
      <c r="AG34" s="154">
        <v>4870</v>
      </c>
      <c r="AH34">
        <f t="shared" si="17"/>
        <v>1</v>
      </c>
    </row>
    <row r="35" spans="1:34">
      <c r="A35" s="161">
        <v>25</v>
      </c>
      <c r="B35" s="162">
        <v>68</v>
      </c>
      <c r="C35" s="88" t="s">
        <v>105</v>
      </c>
      <c r="D35" s="150">
        <v>0</v>
      </c>
      <c r="E35" s="141">
        <v>0</v>
      </c>
      <c r="F35" s="148">
        <f t="shared" si="0"/>
        <v>0</v>
      </c>
      <c r="G35" s="142">
        <f t="shared" si="1"/>
        <v>0</v>
      </c>
      <c r="H35" s="141">
        <v>0</v>
      </c>
      <c r="I35" s="141">
        <v>0</v>
      </c>
      <c r="J35" s="141">
        <v>0</v>
      </c>
      <c r="K35" s="143">
        <v>2.8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5716</v>
      </c>
      <c r="R35" s="149">
        <v>1000</v>
      </c>
      <c r="S35" s="68">
        <v>4716</v>
      </c>
      <c r="T35" s="68">
        <v>4500</v>
      </c>
      <c r="U35" s="143">
        <v>2.8</v>
      </c>
      <c r="V35" s="145">
        <f t="shared" si="6"/>
        <v>12600</v>
      </c>
      <c r="W35" s="151">
        <f t="shared" si="7"/>
        <v>18316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5716</v>
      </c>
      <c r="AB35" s="145">
        <f t="shared" si="12"/>
        <v>1000</v>
      </c>
      <c r="AC35" s="145">
        <f t="shared" si="13"/>
        <v>4716</v>
      </c>
      <c r="AD35" s="145">
        <f t="shared" si="14"/>
        <v>4500</v>
      </c>
      <c r="AE35" s="145">
        <f t="shared" si="15"/>
        <v>12600</v>
      </c>
      <c r="AF35" s="145">
        <f t="shared" si="16"/>
        <v>18316</v>
      </c>
      <c r="AG35" s="154">
        <v>3200</v>
      </c>
      <c r="AH35">
        <f t="shared" si="17"/>
        <v>6</v>
      </c>
    </row>
    <row r="36" spans="1:34">
      <c r="A36" s="162">
        <v>26</v>
      </c>
      <c r="B36" s="162">
        <v>75</v>
      </c>
      <c r="C36" s="156" t="s">
        <v>106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2.5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2.5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2724</v>
      </c>
      <c r="AH36">
        <f t="shared" si="17"/>
        <v>0</v>
      </c>
    </row>
    <row r="37" spans="1:34">
      <c r="A37" s="161">
        <v>27</v>
      </c>
      <c r="B37" s="162">
        <v>77</v>
      </c>
      <c r="C37" s="156" t="s">
        <v>107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2.2000000000000002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2.2000000000000002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3888</v>
      </c>
      <c r="AH37">
        <f t="shared" si="17"/>
        <v>0</v>
      </c>
    </row>
    <row r="38" spans="1:34">
      <c r="A38" s="162">
        <v>28</v>
      </c>
      <c r="B38" s="75">
        <v>81</v>
      </c>
      <c r="C38" s="86" t="s">
        <v>108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149">
        <v>0</v>
      </c>
      <c r="J38" s="149">
        <v>0</v>
      </c>
      <c r="K38" s="143">
        <v>2.1</v>
      </c>
      <c r="L38" s="145">
        <f t="shared" si="2"/>
        <v>0</v>
      </c>
      <c r="M38" s="146">
        <f t="shared" si="3"/>
        <v>0</v>
      </c>
      <c r="N38" s="160">
        <v>0</v>
      </c>
      <c r="O38" s="159">
        <v>0</v>
      </c>
      <c r="P38" s="140">
        <f t="shared" si="4"/>
        <v>0</v>
      </c>
      <c r="Q38" s="142">
        <f t="shared" si="5"/>
        <v>0</v>
      </c>
      <c r="R38" s="149">
        <v>0</v>
      </c>
      <c r="S38" s="149">
        <v>0</v>
      </c>
      <c r="T38" s="149">
        <v>0</v>
      </c>
      <c r="U38" s="143">
        <v>2.1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2500</v>
      </c>
      <c r="AH38">
        <f t="shared" si="17"/>
        <v>0</v>
      </c>
    </row>
    <row r="39" spans="1:34">
      <c r="A39" s="161">
        <v>29</v>
      </c>
      <c r="B39" s="75">
        <v>85</v>
      </c>
      <c r="C39" s="156" t="s">
        <v>109</v>
      </c>
      <c r="D39" s="160">
        <v>0</v>
      </c>
      <c r="E39" s="159">
        <v>0</v>
      </c>
      <c r="F39" s="140">
        <f t="shared" si="0"/>
        <v>0</v>
      </c>
      <c r="G39" s="142">
        <f t="shared" si="1"/>
        <v>740</v>
      </c>
      <c r="H39" s="149">
        <v>0</v>
      </c>
      <c r="I39" s="68">
        <v>740</v>
      </c>
      <c r="J39" s="68">
        <v>700</v>
      </c>
      <c r="K39" s="143">
        <v>2</v>
      </c>
      <c r="L39" s="145">
        <f t="shared" si="2"/>
        <v>1400</v>
      </c>
      <c r="M39" s="146">
        <f t="shared" si="3"/>
        <v>2140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1">
        <v>0</v>
      </c>
      <c r="S39" s="141">
        <v>0</v>
      </c>
      <c r="T39" s="141">
        <v>0</v>
      </c>
      <c r="U39" s="143">
        <v>2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740</v>
      </c>
      <c r="AB39" s="145">
        <f t="shared" si="12"/>
        <v>0</v>
      </c>
      <c r="AC39" s="145">
        <f t="shared" si="13"/>
        <v>740</v>
      </c>
      <c r="AD39" s="145">
        <f t="shared" si="14"/>
        <v>700</v>
      </c>
      <c r="AE39" s="145">
        <f t="shared" si="15"/>
        <v>1400</v>
      </c>
      <c r="AF39" s="145">
        <f t="shared" si="16"/>
        <v>2140</v>
      </c>
      <c r="AG39" s="154">
        <v>3790</v>
      </c>
      <c r="AH39">
        <f t="shared" si="17"/>
        <v>1</v>
      </c>
    </row>
    <row r="40" spans="1:34">
      <c r="A40" s="162">
        <v>30</v>
      </c>
      <c r="B40" s="75">
        <v>87</v>
      </c>
      <c r="C40" s="156" t="s">
        <v>110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1">
        <v>31</v>
      </c>
      <c r="B41" s="75">
        <v>88</v>
      </c>
      <c r="C41" s="156" t="s">
        <v>111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2">
        <v>32</v>
      </c>
      <c r="B42" s="75">
        <v>89</v>
      </c>
      <c r="C42" s="156" t="s">
        <v>112</v>
      </c>
      <c r="D42" s="160">
        <v>0</v>
      </c>
      <c r="E42" s="159">
        <v>0</v>
      </c>
      <c r="F42" s="140">
        <f t="shared" si="0"/>
        <v>0</v>
      </c>
      <c r="G42" s="142">
        <f t="shared" si="1"/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si="2"/>
        <v>0</v>
      </c>
      <c r="M42" s="146">
        <f t="shared" si="3"/>
        <v>0</v>
      </c>
      <c r="N42" s="150">
        <v>0</v>
      </c>
      <c r="O42" s="141">
        <v>0</v>
      </c>
      <c r="P42" s="148">
        <f t="shared" si="4"/>
        <v>0</v>
      </c>
      <c r="Q42" s="142">
        <f t="shared" si="5"/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si="6"/>
        <v>0</v>
      </c>
      <c r="W42" s="151">
        <f t="shared" si="7"/>
        <v>0</v>
      </c>
      <c r="X42" s="144">
        <f t="shared" si="8"/>
        <v>0</v>
      </c>
      <c r="Y42" s="145">
        <f t="shared" si="9"/>
        <v>0</v>
      </c>
      <c r="Z42" s="145">
        <f t="shared" si="10"/>
        <v>0</v>
      </c>
      <c r="AA42" s="145">
        <f t="shared" si="11"/>
        <v>0</v>
      </c>
      <c r="AB42" s="145">
        <f t="shared" si="12"/>
        <v>0</v>
      </c>
      <c r="AC42" s="145">
        <f t="shared" si="13"/>
        <v>0</v>
      </c>
      <c r="AD42" s="145">
        <f t="shared" si="14"/>
        <v>0</v>
      </c>
      <c r="AE42" s="145">
        <f t="shared" si="15"/>
        <v>0</v>
      </c>
      <c r="AF42" s="145">
        <f t="shared" si="16"/>
        <v>0</v>
      </c>
      <c r="AG42" s="154">
        <v>0</v>
      </c>
      <c r="AH42" t="str">
        <f t="shared" si="17"/>
        <v/>
      </c>
    </row>
    <row r="43" spans="1:34">
      <c r="A43" s="161">
        <v>33</v>
      </c>
      <c r="B43" s="75">
        <v>90</v>
      </c>
      <c r="C43" s="156" t="s">
        <v>113</v>
      </c>
      <c r="D43" s="160">
        <v>0</v>
      </c>
      <c r="E43" s="159">
        <v>0</v>
      </c>
      <c r="F43" s="140">
        <f t="shared" ref="F43:F74" si="18">D43+E43</f>
        <v>0</v>
      </c>
      <c r="G43" s="142">
        <f t="shared" ref="G43:G74" si="19">H43+I43</f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ref="L43:L74" si="20">ROUND(J43*K43,0)</f>
        <v>0</v>
      </c>
      <c r="M43" s="146">
        <f t="shared" ref="M43:M74" si="21">F43+G43+L43</f>
        <v>0</v>
      </c>
      <c r="N43" s="150">
        <v>0</v>
      </c>
      <c r="O43" s="141">
        <v>0</v>
      </c>
      <c r="P43" s="148">
        <f t="shared" ref="P43:P74" si="22">N43+O43</f>
        <v>0</v>
      </c>
      <c r="Q43" s="142">
        <f t="shared" ref="Q43:Q74" si="23">R43+S43</f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ref="V43:V74" si="24">ROUND(T43*U43,0)</f>
        <v>0</v>
      </c>
      <c r="W43" s="151">
        <f t="shared" ref="W43:W74" si="25">P43+Q43+V43</f>
        <v>0</v>
      </c>
      <c r="X43" s="144">
        <f t="shared" ref="X43:X68" si="26">D43+N43</f>
        <v>0</v>
      </c>
      <c r="Y43" s="145">
        <f t="shared" ref="Y43:Y68" si="27">E43+O43</f>
        <v>0</v>
      </c>
      <c r="Z43" s="145">
        <f t="shared" ref="Z43:Z68" si="28">F43+P43</f>
        <v>0</v>
      </c>
      <c r="AA43" s="145">
        <f t="shared" ref="AA43:AA68" si="29">G43+Q43</f>
        <v>0</v>
      </c>
      <c r="AB43" s="145">
        <f t="shared" ref="AB43:AB68" si="30">H43+R43</f>
        <v>0</v>
      </c>
      <c r="AC43" s="145">
        <f t="shared" ref="AC43:AC68" si="31">I43+S43</f>
        <v>0</v>
      </c>
      <c r="AD43" s="145">
        <f t="shared" ref="AD43:AD68" si="32">J43+T43</f>
        <v>0</v>
      </c>
      <c r="AE43" s="145">
        <f t="shared" ref="AE43:AE68" si="33">L43+V43</f>
        <v>0</v>
      </c>
      <c r="AF43" s="145">
        <f t="shared" ref="AF43:AF68" si="34">M43+W43</f>
        <v>0</v>
      </c>
      <c r="AG43" s="154">
        <v>0</v>
      </c>
      <c r="AH43" t="str">
        <f t="shared" ref="AH43:AH74" si="35">IFERROR(ROUND(AF43/AG43,0),"")</f>
        <v/>
      </c>
    </row>
    <row r="44" spans="1:34">
      <c r="A44" s="162">
        <v>34</v>
      </c>
      <c r="B44" s="75">
        <v>140</v>
      </c>
      <c r="C44" s="156" t="s">
        <v>114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1">
        <v>35</v>
      </c>
      <c r="B45" s="75">
        <v>171</v>
      </c>
      <c r="C45" s="156" t="s">
        <v>115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2">
        <v>36</v>
      </c>
      <c r="B46" s="75">
        <v>63</v>
      </c>
      <c r="C46" s="156" t="s">
        <v>116</v>
      </c>
      <c r="D46" s="160">
        <v>0</v>
      </c>
      <c r="E46" s="159">
        <v>0</v>
      </c>
      <c r="F46" s="140">
        <f t="shared" si="18"/>
        <v>0</v>
      </c>
      <c r="G46" s="142">
        <f t="shared" si="19"/>
        <v>0</v>
      </c>
      <c r="H46" s="149">
        <v>0</v>
      </c>
      <c r="I46" s="68">
        <v>0</v>
      </c>
      <c r="J46" s="68">
        <v>0</v>
      </c>
      <c r="K46" s="143">
        <v>0</v>
      </c>
      <c r="L46" s="145">
        <f t="shared" si="20"/>
        <v>0</v>
      </c>
      <c r="M46" s="146">
        <f t="shared" si="21"/>
        <v>0</v>
      </c>
      <c r="N46" s="150">
        <v>0</v>
      </c>
      <c r="O46" s="141">
        <v>0</v>
      </c>
      <c r="P46" s="148">
        <f t="shared" si="22"/>
        <v>0</v>
      </c>
      <c r="Q46" s="142">
        <f t="shared" si="23"/>
        <v>0</v>
      </c>
      <c r="R46" s="148">
        <v>0</v>
      </c>
      <c r="S46" s="148">
        <v>0</v>
      </c>
      <c r="T46" s="148">
        <v>0</v>
      </c>
      <c r="U46" s="143">
        <v>0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0</v>
      </c>
      <c r="AH46" t="str">
        <f t="shared" si="35"/>
        <v/>
      </c>
    </row>
    <row r="47" spans="1:34">
      <c r="A47" s="161">
        <v>37</v>
      </c>
      <c r="B47" s="75">
        <v>86</v>
      </c>
      <c r="C47" s="156" t="s">
        <v>117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1800</v>
      </c>
      <c r="R47" s="149">
        <v>0</v>
      </c>
      <c r="S47" s="68">
        <v>1800</v>
      </c>
      <c r="T47" s="68">
        <v>400</v>
      </c>
      <c r="U47" s="143">
        <v>2</v>
      </c>
      <c r="V47" s="145">
        <f t="shared" si="24"/>
        <v>800</v>
      </c>
      <c r="W47" s="151">
        <f t="shared" si="25"/>
        <v>2600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1800</v>
      </c>
      <c r="AB47" s="145">
        <f t="shared" si="30"/>
        <v>0</v>
      </c>
      <c r="AC47" s="145">
        <f t="shared" si="31"/>
        <v>1800</v>
      </c>
      <c r="AD47" s="145">
        <f t="shared" si="32"/>
        <v>400</v>
      </c>
      <c r="AE47" s="145">
        <f t="shared" si="33"/>
        <v>800</v>
      </c>
      <c r="AF47" s="145">
        <f t="shared" si="34"/>
        <v>2600</v>
      </c>
      <c r="AG47" s="154">
        <v>3790</v>
      </c>
      <c r="AH47">
        <f t="shared" si="35"/>
        <v>1</v>
      </c>
    </row>
    <row r="48" spans="1:34">
      <c r="A48" s="162">
        <v>38</v>
      </c>
      <c r="B48" s="75">
        <v>97</v>
      </c>
      <c r="C48" s="89" t="s">
        <v>118</v>
      </c>
      <c r="D48" s="150">
        <v>0</v>
      </c>
      <c r="E48" s="141">
        <v>0</v>
      </c>
      <c r="F48" s="148">
        <f t="shared" si="18"/>
        <v>0</v>
      </c>
      <c r="G48" s="142">
        <f t="shared" si="19"/>
        <v>6460</v>
      </c>
      <c r="H48" s="141">
        <v>2500</v>
      </c>
      <c r="I48" s="141">
        <v>3960</v>
      </c>
      <c r="J48" s="141">
        <v>4300</v>
      </c>
      <c r="K48" s="143">
        <v>2.7</v>
      </c>
      <c r="L48" s="145">
        <f t="shared" si="20"/>
        <v>11610</v>
      </c>
      <c r="M48" s="146">
        <f t="shared" si="21"/>
        <v>18070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68">
        <v>0</v>
      </c>
      <c r="T48" s="68">
        <v>0</v>
      </c>
      <c r="U48" s="143">
        <v>2.7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6460</v>
      </c>
      <c r="AB48" s="145">
        <f t="shared" si="30"/>
        <v>2500</v>
      </c>
      <c r="AC48" s="145">
        <f t="shared" si="31"/>
        <v>3960</v>
      </c>
      <c r="AD48" s="145">
        <f t="shared" si="32"/>
        <v>4300</v>
      </c>
      <c r="AE48" s="145">
        <f t="shared" si="33"/>
        <v>11610</v>
      </c>
      <c r="AF48" s="145">
        <f t="shared" si="34"/>
        <v>18070</v>
      </c>
      <c r="AG48" s="154">
        <v>4670</v>
      </c>
      <c r="AH48">
        <f t="shared" si="35"/>
        <v>4</v>
      </c>
    </row>
    <row r="49" spans="1:34">
      <c r="A49" s="161">
        <v>39</v>
      </c>
      <c r="B49" s="162">
        <v>99</v>
      </c>
      <c r="C49" s="88" t="s">
        <v>119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4670</v>
      </c>
      <c r="AH49">
        <f t="shared" si="35"/>
        <v>0</v>
      </c>
    </row>
    <row r="50" spans="1:34">
      <c r="A50" s="162">
        <v>40</v>
      </c>
      <c r="B50" s="162">
        <v>100</v>
      </c>
      <c r="C50" s="89" t="s">
        <v>120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2.9</v>
      </c>
      <c r="L50" s="145">
        <f t="shared" si="20"/>
        <v>0</v>
      </c>
      <c r="M50" s="146">
        <f t="shared" si="21"/>
        <v>0</v>
      </c>
      <c r="N50" s="160">
        <v>0</v>
      </c>
      <c r="O50" s="159">
        <v>0</v>
      </c>
      <c r="P50" s="140">
        <f t="shared" si="22"/>
        <v>0</v>
      </c>
      <c r="Q50" s="142">
        <f t="shared" si="23"/>
        <v>0</v>
      </c>
      <c r="R50" s="149">
        <v>0</v>
      </c>
      <c r="S50" s="149">
        <v>0</v>
      </c>
      <c r="T50" s="149">
        <v>0</v>
      </c>
      <c r="U50" s="143">
        <v>2.9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4800</v>
      </c>
      <c r="AH50">
        <f t="shared" si="35"/>
        <v>0</v>
      </c>
    </row>
    <row r="51" spans="1:34">
      <c r="A51" s="161">
        <v>41</v>
      </c>
      <c r="B51" s="162">
        <v>108</v>
      </c>
      <c r="C51" s="89" t="s">
        <v>121</v>
      </c>
      <c r="D51" s="160">
        <v>0</v>
      </c>
      <c r="E51" s="159">
        <v>0</v>
      </c>
      <c r="F51" s="140">
        <f t="shared" si="18"/>
        <v>0</v>
      </c>
      <c r="G51" s="142">
        <f t="shared" si="19"/>
        <v>150</v>
      </c>
      <c r="H51" s="149">
        <v>0</v>
      </c>
      <c r="I51" s="149">
        <v>150</v>
      </c>
      <c r="J51" s="149">
        <v>400</v>
      </c>
      <c r="K51" s="143">
        <v>2.6</v>
      </c>
      <c r="L51" s="145">
        <f t="shared" si="20"/>
        <v>1040</v>
      </c>
      <c r="M51" s="146">
        <f t="shared" si="21"/>
        <v>1190</v>
      </c>
      <c r="N51" s="150">
        <v>0</v>
      </c>
      <c r="O51" s="141">
        <v>0</v>
      </c>
      <c r="P51" s="148">
        <f t="shared" si="22"/>
        <v>0</v>
      </c>
      <c r="Q51" s="142">
        <f t="shared" si="23"/>
        <v>0</v>
      </c>
      <c r="R51" s="141">
        <v>0</v>
      </c>
      <c r="S51" s="141">
        <v>0</v>
      </c>
      <c r="T51" s="141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150</v>
      </c>
      <c r="AB51" s="145">
        <f t="shared" si="30"/>
        <v>0</v>
      </c>
      <c r="AC51" s="145">
        <f t="shared" si="31"/>
        <v>150</v>
      </c>
      <c r="AD51" s="145">
        <f t="shared" si="32"/>
        <v>400</v>
      </c>
      <c r="AE51" s="145">
        <f t="shared" si="33"/>
        <v>1040</v>
      </c>
      <c r="AF51" s="145">
        <f t="shared" si="34"/>
        <v>1190</v>
      </c>
      <c r="AG51" s="154">
        <v>4211</v>
      </c>
      <c r="AH51">
        <f t="shared" si="35"/>
        <v>0</v>
      </c>
    </row>
    <row r="52" spans="1:34">
      <c r="A52" s="162">
        <v>42</v>
      </c>
      <c r="B52" s="162">
        <v>19</v>
      </c>
      <c r="C52" s="89" t="s">
        <v>122</v>
      </c>
      <c r="D52" s="150">
        <v>0</v>
      </c>
      <c r="E52" s="141">
        <v>0</v>
      </c>
      <c r="F52" s="148">
        <f t="shared" si="18"/>
        <v>0</v>
      </c>
      <c r="G52" s="142">
        <f t="shared" si="19"/>
        <v>0</v>
      </c>
      <c r="H52" s="141">
        <v>0</v>
      </c>
      <c r="I52" s="141">
        <v>0</v>
      </c>
      <c r="J52" s="141">
        <v>0</v>
      </c>
      <c r="K52" s="143">
        <v>2.6</v>
      </c>
      <c r="L52" s="145">
        <f t="shared" si="20"/>
        <v>0</v>
      </c>
      <c r="M52" s="146">
        <f t="shared" si="21"/>
        <v>0</v>
      </c>
      <c r="N52" s="160">
        <v>0</v>
      </c>
      <c r="O52" s="159">
        <v>0</v>
      </c>
      <c r="P52" s="140">
        <f t="shared" si="22"/>
        <v>0</v>
      </c>
      <c r="Q52" s="142">
        <f t="shared" si="23"/>
        <v>0</v>
      </c>
      <c r="R52" s="149">
        <v>0</v>
      </c>
      <c r="S52" s="149">
        <v>0</v>
      </c>
      <c r="T52" s="149">
        <v>0</v>
      </c>
      <c r="U52" s="143">
        <v>2.6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4211</v>
      </c>
      <c r="AH52">
        <f t="shared" si="35"/>
        <v>0</v>
      </c>
    </row>
    <row r="53" spans="1:34">
      <c r="A53" s="161">
        <v>43</v>
      </c>
      <c r="B53" s="162">
        <v>112</v>
      </c>
      <c r="C53" s="89" t="s">
        <v>123</v>
      </c>
      <c r="D53" s="160">
        <v>0</v>
      </c>
      <c r="E53" s="159">
        <v>0</v>
      </c>
      <c r="F53" s="140">
        <f t="shared" si="18"/>
        <v>0</v>
      </c>
      <c r="G53" s="142">
        <f t="shared" si="19"/>
        <v>550</v>
      </c>
      <c r="H53" s="149">
        <v>150</v>
      </c>
      <c r="I53" s="149">
        <v>400</v>
      </c>
      <c r="J53" s="149">
        <v>600</v>
      </c>
      <c r="K53" s="143">
        <v>3</v>
      </c>
      <c r="L53" s="145">
        <f t="shared" si="20"/>
        <v>1800</v>
      </c>
      <c r="M53" s="146">
        <f t="shared" si="21"/>
        <v>2350</v>
      </c>
      <c r="N53" s="150">
        <v>0</v>
      </c>
      <c r="O53" s="141">
        <v>0</v>
      </c>
      <c r="P53" s="148">
        <f t="shared" si="22"/>
        <v>0</v>
      </c>
      <c r="Q53" s="142">
        <f t="shared" si="23"/>
        <v>0</v>
      </c>
      <c r="R53" s="141">
        <v>0</v>
      </c>
      <c r="S53" s="141">
        <v>0</v>
      </c>
      <c r="T53" s="141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550</v>
      </c>
      <c r="AB53" s="145">
        <f t="shared" si="30"/>
        <v>150</v>
      </c>
      <c r="AC53" s="145">
        <f t="shared" si="31"/>
        <v>400</v>
      </c>
      <c r="AD53" s="145">
        <f t="shared" si="32"/>
        <v>600</v>
      </c>
      <c r="AE53" s="145">
        <f t="shared" si="33"/>
        <v>1800</v>
      </c>
      <c r="AF53" s="145">
        <f t="shared" si="34"/>
        <v>2350</v>
      </c>
      <c r="AG53" s="154">
        <v>4900</v>
      </c>
      <c r="AH53">
        <f t="shared" si="35"/>
        <v>0</v>
      </c>
    </row>
    <row r="54" spans="1:34">
      <c r="A54" s="162">
        <v>44</v>
      </c>
      <c r="B54" s="162">
        <v>20</v>
      </c>
      <c r="C54" s="89" t="s">
        <v>124</v>
      </c>
      <c r="D54" s="150">
        <v>0</v>
      </c>
      <c r="E54" s="141">
        <v>0</v>
      </c>
      <c r="F54" s="148">
        <f t="shared" si="18"/>
        <v>0</v>
      </c>
      <c r="G54" s="142">
        <f t="shared" si="19"/>
        <v>0</v>
      </c>
      <c r="H54" s="141">
        <v>0</v>
      </c>
      <c r="I54" s="141">
        <v>0</v>
      </c>
      <c r="J54" s="141">
        <v>0</v>
      </c>
      <c r="K54" s="143">
        <v>3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3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4900</v>
      </c>
      <c r="AH54">
        <f t="shared" si="35"/>
        <v>0</v>
      </c>
    </row>
    <row r="55" spans="1:34">
      <c r="A55" s="161">
        <v>45</v>
      </c>
      <c r="B55" s="162">
        <v>116</v>
      </c>
      <c r="C55" s="88" t="s">
        <v>125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</v>
      </c>
      <c r="L55" s="145">
        <f t="shared" si="20"/>
        <v>0</v>
      </c>
      <c r="M55" s="146">
        <f t="shared" si="21"/>
        <v>0</v>
      </c>
      <c r="N55" s="160">
        <v>0</v>
      </c>
      <c r="O55" s="159">
        <v>0</v>
      </c>
      <c r="P55" s="140">
        <f t="shared" si="22"/>
        <v>0</v>
      </c>
      <c r="Q55" s="142">
        <f t="shared" si="23"/>
        <v>0</v>
      </c>
      <c r="R55" s="149">
        <v>0</v>
      </c>
      <c r="S55" s="149">
        <v>0</v>
      </c>
      <c r="T55" s="149">
        <v>0</v>
      </c>
      <c r="U55" s="143">
        <v>2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2000</v>
      </c>
      <c r="AH55">
        <f t="shared" si="35"/>
        <v>0</v>
      </c>
    </row>
    <row r="56" spans="1:34">
      <c r="A56" s="162">
        <v>46</v>
      </c>
      <c r="B56" s="162">
        <v>122</v>
      </c>
      <c r="C56" s="90" t="s">
        <v>126</v>
      </c>
      <c r="D56" s="160">
        <v>0</v>
      </c>
      <c r="E56" s="159">
        <v>0</v>
      </c>
      <c r="F56" s="140">
        <f t="shared" si="18"/>
        <v>0</v>
      </c>
      <c r="G56" s="142">
        <f t="shared" si="19"/>
        <v>600</v>
      </c>
      <c r="H56" s="149">
        <v>0</v>
      </c>
      <c r="I56" s="149">
        <v>600</v>
      </c>
      <c r="J56" s="149">
        <v>700</v>
      </c>
      <c r="K56" s="143">
        <v>2.5</v>
      </c>
      <c r="L56" s="145">
        <f t="shared" si="20"/>
        <v>1750</v>
      </c>
      <c r="M56" s="146">
        <f t="shared" si="21"/>
        <v>2350</v>
      </c>
      <c r="N56" s="150">
        <v>0</v>
      </c>
      <c r="O56" s="141">
        <v>0</v>
      </c>
      <c r="P56" s="148">
        <f t="shared" si="22"/>
        <v>0</v>
      </c>
      <c r="Q56" s="142">
        <f t="shared" si="23"/>
        <v>0</v>
      </c>
      <c r="R56" s="141">
        <v>0</v>
      </c>
      <c r="S56" s="141">
        <v>0</v>
      </c>
      <c r="T56" s="141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600</v>
      </c>
      <c r="AB56" s="145">
        <f t="shared" si="30"/>
        <v>0</v>
      </c>
      <c r="AC56" s="145">
        <f t="shared" si="31"/>
        <v>600</v>
      </c>
      <c r="AD56" s="145">
        <f t="shared" si="32"/>
        <v>700</v>
      </c>
      <c r="AE56" s="145">
        <f t="shared" si="33"/>
        <v>1750</v>
      </c>
      <c r="AF56" s="145">
        <f t="shared" si="34"/>
        <v>2350</v>
      </c>
      <c r="AG56" s="154">
        <v>3869</v>
      </c>
      <c r="AH56">
        <f t="shared" si="35"/>
        <v>1</v>
      </c>
    </row>
    <row r="57" spans="1:34">
      <c r="A57" s="161">
        <v>47</v>
      </c>
      <c r="B57" s="162">
        <v>21</v>
      </c>
      <c r="C57" s="90" t="s">
        <v>127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1">
        <v>0</v>
      </c>
      <c r="I57" s="141">
        <v>0</v>
      </c>
      <c r="J57" s="141">
        <v>0</v>
      </c>
      <c r="K57" s="143">
        <v>2.5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40</v>
      </c>
      <c r="R57" s="149">
        <v>0</v>
      </c>
      <c r="S57" s="149">
        <v>40</v>
      </c>
      <c r="T57" s="149">
        <v>250</v>
      </c>
      <c r="U57" s="143">
        <v>2.5</v>
      </c>
      <c r="V57" s="145">
        <f t="shared" si="24"/>
        <v>625</v>
      </c>
      <c r="W57" s="151">
        <f t="shared" si="25"/>
        <v>665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40</v>
      </c>
      <c r="AB57" s="145">
        <f t="shared" si="30"/>
        <v>0</v>
      </c>
      <c r="AC57" s="145">
        <f t="shared" si="31"/>
        <v>40</v>
      </c>
      <c r="AD57" s="145">
        <f t="shared" si="32"/>
        <v>250</v>
      </c>
      <c r="AE57" s="145">
        <f t="shared" si="33"/>
        <v>625</v>
      </c>
      <c r="AF57" s="145">
        <f t="shared" si="34"/>
        <v>665</v>
      </c>
      <c r="AG57" s="154">
        <v>3869</v>
      </c>
      <c r="AH57">
        <f t="shared" si="35"/>
        <v>0</v>
      </c>
    </row>
    <row r="58" spans="1:34" ht="24.75">
      <c r="A58" s="162">
        <v>48</v>
      </c>
      <c r="B58" s="162">
        <v>1601</v>
      </c>
      <c r="C58" s="66" t="s">
        <v>128</v>
      </c>
      <c r="D58" s="150">
        <v>0</v>
      </c>
      <c r="E58" s="141">
        <v>0</v>
      </c>
      <c r="F58" s="148">
        <f t="shared" si="18"/>
        <v>0</v>
      </c>
      <c r="G58" s="142">
        <f t="shared" si="19"/>
        <v>5860</v>
      </c>
      <c r="H58" s="148">
        <v>0</v>
      </c>
      <c r="I58" s="148">
        <v>5860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5860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100</v>
      </c>
      <c r="R58" s="149">
        <v>0</v>
      </c>
      <c r="S58" s="149">
        <v>100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100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5960</v>
      </c>
      <c r="AB58" s="145">
        <f t="shared" si="30"/>
        <v>0</v>
      </c>
      <c r="AC58" s="145">
        <f t="shared" si="31"/>
        <v>5960</v>
      </c>
      <c r="AD58" s="145">
        <f t="shared" si="32"/>
        <v>0</v>
      </c>
      <c r="AE58" s="145">
        <f t="shared" si="33"/>
        <v>0</v>
      </c>
      <c r="AF58" s="145">
        <f t="shared" si="34"/>
        <v>5960</v>
      </c>
      <c r="AG58" s="154">
        <v>0</v>
      </c>
      <c r="AH58" t="str">
        <f t="shared" si="35"/>
        <v/>
      </c>
    </row>
    <row r="59" spans="1:34" ht="36.75">
      <c r="A59" s="161">
        <v>49</v>
      </c>
      <c r="B59" s="162">
        <v>1602</v>
      </c>
      <c r="C59" s="66" t="s">
        <v>129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 ht="36.75">
      <c r="A60" s="162">
        <v>50</v>
      </c>
      <c r="B60" s="162">
        <v>1603</v>
      </c>
      <c r="C60" s="66" t="s">
        <v>130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0</v>
      </c>
      <c r="AH60" t="str">
        <f t="shared" si="35"/>
        <v/>
      </c>
    </row>
    <row r="61" spans="1:34">
      <c r="A61" s="161">
        <v>51</v>
      </c>
      <c r="B61" s="162">
        <v>2904</v>
      </c>
      <c r="C61" s="66" t="s">
        <v>67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2">
        <v>52</v>
      </c>
      <c r="B62" s="162">
        <v>2905</v>
      </c>
      <c r="C62" s="66" t="s">
        <v>68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1">
        <v>53</v>
      </c>
      <c r="B63" s="162">
        <v>2906</v>
      </c>
      <c r="C63" s="66" t="s">
        <v>69</v>
      </c>
      <c r="D63" s="150">
        <v>0</v>
      </c>
      <c r="E63" s="141">
        <v>0</v>
      </c>
      <c r="F63" s="148">
        <f t="shared" si="18"/>
        <v>0</v>
      </c>
      <c r="G63" s="142">
        <f t="shared" si="19"/>
        <v>0</v>
      </c>
      <c r="H63" s="148">
        <v>0</v>
      </c>
      <c r="I63" s="148">
        <v>0</v>
      </c>
      <c r="J63" s="148">
        <v>0</v>
      </c>
      <c r="K63" s="143">
        <v>10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10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3869</v>
      </c>
      <c r="AH63">
        <f t="shared" si="35"/>
        <v>0</v>
      </c>
    </row>
    <row r="64" spans="1:34">
      <c r="A64" s="162">
        <v>54</v>
      </c>
      <c r="B64" s="162">
        <v>2907</v>
      </c>
      <c r="C64" s="66" t="s">
        <v>75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0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0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0</v>
      </c>
      <c r="AH64" t="str">
        <f t="shared" si="35"/>
        <v/>
      </c>
    </row>
    <row r="65" spans="1:34">
      <c r="A65" s="161">
        <v>55</v>
      </c>
      <c r="B65" s="162">
        <v>3</v>
      </c>
      <c r="C65" s="55" t="s">
        <v>76</v>
      </c>
      <c r="D65" s="160">
        <v>0</v>
      </c>
      <c r="E65" s="159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9">
        <v>0</v>
      </c>
      <c r="K65" s="143">
        <v>2</v>
      </c>
      <c r="L65" s="145">
        <f t="shared" si="20"/>
        <v>0</v>
      </c>
      <c r="M65" s="146">
        <f t="shared" si="21"/>
        <v>0</v>
      </c>
      <c r="N65" s="160">
        <v>0</v>
      </c>
      <c r="O65" s="159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9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2">
        <v>56</v>
      </c>
      <c r="B66" s="162">
        <v>42</v>
      </c>
      <c r="C66" s="66" t="s">
        <v>77</v>
      </c>
      <c r="D66" s="58">
        <v>0</v>
      </c>
      <c r="E66" s="4">
        <v>0</v>
      </c>
      <c r="F66" s="140">
        <f t="shared" si="18"/>
        <v>0</v>
      </c>
      <c r="G66" s="142">
        <f t="shared" si="19"/>
        <v>0</v>
      </c>
      <c r="H66" s="149">
        <v>0</v>
      </c>
      <c r="I66" s="149">
        <v>0</v>
      </c>
      <c r="J66" s="145">
        <v>0</v>
      </c>
      <c r="K66" s="143">
        <v>2</v>
      </c>
      <c r="L66" s="145">
        <f t="shared" si="20"/>
        <v>0</v>
      </c>
      <c r="M66" s="146">
        <f t="shared" si="21"/>
        <v>0</v>
      </c>
      <c r="N66" s="58">
        <v>0</v>
      </c>
      <c r="O66" s="4">
        <v>0</v>
      </c>
      <c r="P66" s="140">
        <f t="shared" si="22"/>
        <v>0</v>
      </c>
      <c r="Q66" s="142">
        <f t="shared" si="23"/>
        <v>0</v>
      </c>
      <c r="R66" s="149">
        <v>0</v>
      </c>
      <c r="S66" s="149">
        <v>0</v>
      </c>
      <c r="T66" s="145">
        <v>0</v>
      </c>
      <c r="U66" s="143">
        <v>2</v>
      </c>
      <c r="V66" s="145">
        <f t="shared" si="24"/>
        <v>0</v>
      </c>
      <c r="W66" s="151">
        <f t="shared" si="25"/>
        <v>0</v>
      </c>
      <c r="X66" s="144">
        <f t="shared" si="26"/>
        <v>0</v>
      </c>
      <c r="Y66" s="145">
        <f t="shared" si="27"/>
        <v>0</v>
      </c>
      <c r="Z66" s="145">
        <f t="shared" si="28"/>
        <v>0</v>
      </c>
      <c r="AA66" s="145">
        <f t="shared" si="29"/>
        <v>0</v>
      </c>
      <c r="AB66" s="145">
        <f t="shared" si="30"/>
        <v>0</v>
      </c>
      <c r="AC66" s="145">
        <f t="shared" si="31"/>
        <v>0</v>
      </c>
      <c r="AD66" s="145">
        <f t="shared" si="32"/>
        <v>0</v>
      </c>
      <c r="AE66" s="145">
        <f t="shared" si="33"/>
        <v>0</v>
      </c>
      <c r="AF66" s="145">
        <f t="shared" si="34"/>
        <v>0</v>
      </c>
      <c r="AG66" s="154">
        <v>4300</v>
      </c>
      <c r="AH66">
        <f t="shared" si="35"/>
        <v>0</v>
      </c>
    </row>
    <row r="67" spans="1:34">
      <c r="A67" s="161">
        <v>57</v>
      </c>
      <c r="B67" s="162">
        <v>317</v>
      </c>
      <c r="C67" s="67" t="s">
        <v>78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162">
        <v>58</v>
      </c>
      <c r="B68" s="162">
        <v>999</v>
      </c>
      <c r="C68" s="67" t="s">
        <v>79</v>
      </c>
      <c r="D68" s="60">
        <v>0</v>
      </c>
      <c r="E68" s="6">
        <v>0</v>
      </c>
      <c r="F68" s="61">
        <f t="shared" si="18"/>
        <v>0</v>
      </c>
      <c r="G68" s="22">
        <f t="shared" si="19"/>
        <v>0</v>
      </c>
      <c r="H68" s="62">
        <v>0</v>
      </c>
      <c r="I68" s="62">
        <v>0</v>
      </c>
      <c r="J68" s="41">
        <v>0</v>
      </c>
      <c r="K68" s="21">
        <v>0</v>
      </c>
      <c r="L68" s="41">
        <f t="shared" si="20"/>
        <v>0</v>
      </c>
      <c r="M68" s="63">
        <f t="shared" si="21"/>
        <v>0</v>
      </c>
      <c r="N68" s="60">
        <v>0</v>
      </c>
      <c r="O68" s="6">
        <v>0</v>
      </c>
      <c r="P68" s="61">
        <f t="shared" si="22"/>
        <v>0</v>
      </c>
      <c r="Q68" s="22">
        <f t="shared" si="23"/>
        <v>0</v>
      </c>
      <c r="R68" s="62">
        <v>0</v>
      </c>
      <c r="S68" s="62">
        <v>0</v>
      </c>
      <c r="T68" s="41">
        <v>0</v>
      </c>
      <c r="U68" s="21">
        <v>0</v>
      </c>
      <c r="V68" s="41">
        <f t="shared" si="24"/>
        <v>0</v>
      </c>
      <c r="W68" s="64">
        <f t="shared" si="25"/>
        <v>0</v>
      </c>
      <c r="X68" s="20">
        <f t="shared" si="26"/>
        <v>0</v>
      </c>
      <c r="Y68" s="41">
        <f t="shared" si="27"/>
        <v>0</v>
      </c>
      <c r="Z68" s="41">
        <f t="shared" si="28"/>
        <v>0</v>
      </c>
      <c r="AA68" s="41">
        <f t="shared" si="29"/>
        <v>0</v>
      </c>
      <c r="AB68" s="41">
        <f t="shared" si="30"/>
        <v>0</v>
      </c>
      <c r="AC68" s="41">
        <f t="shared" si="31"/>
        <v>0</v>
      </c>
      <c r="AD68" s="41">
        <f t="shared" si="32"/>
        <v>0</v>
      </c>
      <c r="AE68" s="41">
        <f t="shared" si="33"/>
        <v>0</v>
      </c>
      <c r="AF68" s="41">
        <f t="shared" si="34"/>
        <v>0</v>
      </c>
      <c r="AG68" s="82">
        <v>4670</v>
      </c>
      <c r="AH68">
        <f t="shared" si="35"/>
        <v>0</v>
      </c>
    </row>
    <row r="69" spans="1:34" ht="15.75" thickBot="1">
      <c r="A69" s="40"/>
      <c r="B69" s="70"/>
      <c r="C69" s="70" t="s">
        <v>131</v>
      </c>
      <c r="D69" s="65">
        <f t="shared" ref="D69:J69" si="36">SUM(D11:D68)</f>
        <v>0</v>
      </c>
      <c r="E69" s="65">
        <f t="shared" si="36"/>
        <v>0</v>
      </c>
      <c r="F69" s="65">
        <f t="shared" si="36"/>
        <v>0</v>
      </c>
      <c r="G69" s="65">
        <f t="shared" si="36"/>
        <v>24610</v>
      </c>
      <c r="H69" s="65">
        <f t="shared" si="36"/>
        <v>4850</v>
      </c>
      <c r="I69" s="65">
        <f t="shared" si="36"/>
        <v>19760</v>
      </c>
      <c r="J69" s="65">
        <f t="shared" si="36"/>
        <v>11250</v>
      </c>
      <c r="K69" s="23">
        <f>ROUND(L69/J69,0)</f>
        <v>3</v>
      </c>
      <c r="L69" s="65">
        <f t="shared" ref="L69:Q69" si="37">SUM(L11:L68)</f>
        <v>32809</v>
      </c>
      <c r="M69" s="65">
        <f t="shared" si="37"/>
        <v>57419</v>
      </c>
      <c r="N69" s="65">
        <f t="shared" si="37"/>
        <v>0</v>
      </c>
      <c r="O69" s="65">
        <f t="shared" si="37"/>
        <v>0</v>
      </c>
      <c r="P69" s="65">
        <f t="shared" si="37"/>
        <v>0</v>
      </c>
      <c r="Q69" s="65">
        <f t="shared" si="37"/>
        <v>11056</v>
      </c>
      <c r="R69" s="65"/>
      <c r="S69" s="65">
        <f t="shared" ref="S69:AH69" si="38">SUM(S11:S68)</f>
        <v>9306</v>
      </c>
      <c r="T69" s="65">
        <f t="shared" si="38"/>
        <v>7722</v>
      </c>
      <c r="U69" s="23">
        <f t="shared" si="38"/>
        <v>141.89999999999998</v>
      </c>
      <c r="V69" s="65">
        <f t="shared" si="38"/>
        <v>22745</v>
      </c>
      <c r="W69" s="65">
        <f t="shared" si="38"/>
        <v>33801</v>
      </c>
      <c r="X69" s="65">
        <f t="shared" si="38"/>
        <v>0</v>
      </c>
      <c r="Y69" s="65">
        <f t="shared" si="38"/>
        <v>0</v>
      </c>
      <c r="Z69" s="65">
        <f t="shared" si="38"/>
        <v>0</v>
      </c>
      <c r="AA69" s="65">
        <f t="shared" si="38"/>
        <v>35666</v>
      </c>
      <c r="AB69" s="65">
        <f t="shared" si="38"/>
        <v>6600</v>
      </c>
      <c r="AC69" s="65">
        <f t="shared" si="38"/>
        <v>29066</v>
      </c>
      <c r="AD69" s="65">
        <f t="shared" si="38"/>
        <v>18972</v>
      </c>
      <c r="AE69" s="65">
        <f t="shared" si="38"/>
        <v>55554</v>
      </c>
      <c r="AF69" s="65">
        <f t="shared" si="38"/>
        <v>91220</v>
      </c>
      <c r="AG69" s="65">
        <f t="shared" si="38"/>
        <v>180151</v>
      </c>
      <c r="AH69">
        <f t="shared" si="38"/>
        <v>21</v>
      </c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  <row r="71" spans="1:34">
      <c r="A71" s="157"/>
      <c r="B71" s="72"/>
      <c r="C71" s="157"/>
      <c r="D71" s="157"/>
      <c r="E71" s="157"/>
      <c r="F71" s="157"/>
      <c r="G71" s="157"/>
      <c r="H71" s="157"/>
      <c r="I71" s="157"/>
      <c r="J71" s="157"/>
      <c r="K71" s="157"/>
      <c r="L71" s="1"/>
      <c r="M71" s="1"/>
      <c r="O71" s="1"/>
      <c r="P71" s="157"/>
      <c r="Q71" s="157"/>
      <c r="R71" s="157"/>
      <c r="S71" s="157"/>
      <c r="T71" s="157"/>
      <c r="U71" s="157"/>
      <c r="V71" s="1"/>
      <c r="W71" s="1"/>
      <c r="X71" s="1"/>
      <c r="Y71" s="1"/>
      <c r="Z71" s="157"/>
      <c r="AA71" s="157"/>
      <c r="AB71" s="157"/>
      <c r="AC71" s="157"/>
      <c r="AD71" s="157"/>
      <c r="AE71" s="157"/>
      <c r="AF71" s="157"/>
      <c r="AG71" s="157"/>
    </row>
  </sheetData>
  <mergeCells count="32">
    <mergeCell ref="T1:V1"/>
    <mergeCell ref="F2:W2"/>
    <mergeCell ref="D4:E4"/>
    <mergeCell ref="I4:W4"/>
    <mergeCell ref="I5:K5"/>
    <mergeCell ref="A6:A9"/>
    <mergeCell ref="B6:B9"/>
    <mergeCell ref="C6:C9"/>
    <mergeCell ref="D6:M6"/>
    <mergeCell ref="N6:W6"/>
    <mergeCell ref="X6:AF6"/>
    <mergeCell ref="AG6:AG9"/>
    <mergeCell ref="D7:F8"/>
    <mergeCell ref="G7:I8"/>
    <mergeCell ref="J7:L7"/>
    <mergeCell ref="M7:M9"/>
    <mergeCell ref="N7:P8"/>
    <mergeCell ref="Q7:S8"/>
    <mergeCell ref="T7:V7"/>
    <mergeCell ref="W7:W9"/>
    <mergeCell ref="AF7:AF9"/>
    <mergeCell ref="J8:J9"/>
    <mergeCell ref="K8:K9"/>
    <mergeCell ref="L8:L9"/>
    <mergeCell ref="T8:T9"/>
    <mergeCell ref="U8:U9"/>
    <mergeCell ref="V8:V9"/>
    <mergeCell ref="AD8:AD9"/>
    <mergeCell ref="AE8:AE9"/>
    <mergeCell ref="X7:Z8"/>
    <mergeCell ref="AA7:AC8"/>
    <mergeCell ref="AD7:AE7"/>
  </mergeCells>
  <pageMargins left="0.19685039370078741" right="0.15748031496062992" top="0.15748031496062992" bottom="0.15748031496062992" header="0.15748031496062992" footer="0.15748031496062992"/>
  <pageSetup paperSize="9" scale="43" fitToWidth="0" pageOrder="overThenDown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17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style="157" customWidth="1"/>
    <col min="3" max="3" width="33.28515625" style="157" customWidth="1"/>
    <col min="4" max="4" width="12.140625" style="157" customWidth="1"/>
    <col min="5" max="5" width="10.42578125" style="157" customWidth="1"/>
    <col min="6" max="6" width="10" style="157" customWidth="1"/>
    <col min="7" max="7" width="10.140625" style="157" customWidth="1"/>
    <col min="8" max="8" width="9.85546875" style="157" customWidth="1"/>
    <col min="9" max="9" width="9.5703125" style="157" customWidth="1"/>
    <col min="10" max="10" width="8.7109375" style="1" customWidth="1"/>
    <col min="11" max="11" width="7.5703125" style="1" customWidth="1"/>
    <col min="12" max="12" width="8.7109375" style="157" customWidth="1"/>
    <col min="13" max="13" width="10.140625" style="157" customWidth="1"/>
    <col min="14" max="14" width="10.85546875" style="1" customWidth="1"/>
    <col min="15" max="15" width="10.85546875" style="157" customWidth="1"/>
    <col min="16" max="16" width="9.42578125" style="157" customWidth="1"/>
    <col min="17" max="17" width="9.140625" style="157" customWidth="1"/>
    <col min="18" max="18" width="10.28515625" style="157" customWidth="1"/>
    <col min="19" max="19" width="10.28515625" style="1" customWidth="1"/>
    <col min="20" max="20" width="10.42578125" style="1" customWidth="1"/>
    <col min="21" max="21" width="8.7109375" style="157" customWidth="1"/>
    <col min="22" max="23" width="10.5703125" style="157" customWidth="1"/>
    <col min="24" max="24" width="11.42578125" style="157" customWidth="1"/>
    <col min="25" max="25" width="9.140625" style="157" customWidth="1"/>
    <col min="26" max="31" width="9.140625" style="157"/>
    <col min="32" max="32" width="10.140625" style="157" customWidth="1"/>
    <col min="33" max="16384" width="9.140625" style="157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D3" s="215">
        <v>300039</v>
      </c>
      <c r="E3" s="215"/>
      <c r="F3" s="163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133</v>
      </c>
      <c r="R4" s="76"/>
      <c r="S4" s="76"/>
      <c r="T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 s="157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 s="157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 s="157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 s="157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 s="157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s="157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 s="157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 s="15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s="157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 s="157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 s="157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 s="157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 s="157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 s="157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 s="157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 s="157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 s="157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 s="15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 s="157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 s="157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 s="157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 s="157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 s="157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 s="157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 s="157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 s="157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 s="157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 s="15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 s="157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s="157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s="157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s="157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s="157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s="157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s="157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s="157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 s="157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 s="15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 s="157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 s="157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 s="157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 s="157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 s="157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 s="157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 s="157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 s="157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 s="157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s="1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s="157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s="157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 s="157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 s="157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 s="157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s="157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 s="157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 s="157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 s="157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 s="15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 s="157">
        <f t="shared" si="38"/>
        <v>0</v>
      </c>
    </row>
    <row r="69" spans="1:34">
      <c r="A69" s="157"/>
      <c r="B69" s="72"/>
      <c r="J69" s="157"/>
      <c r="K69" s="157"/>
      <c r="L69" s="1"/>
      <c r="M69" s="1"/>
      <c r="O69" s="1"/>
      <c r="S69" s="157"/>
      <c r="T69" s="157"/>
      <c r="V69" s="1"/>
      <c r="W69" s="1"/>
      <c r="X69" s="1"/>
      <c r="Y69" s="1"/>
    </row>
    <row r="70" spans="1:34">
      <c r="A70" s="157"/>
      <c r="B70" s="72"/>
      <c r="J70" s="157"/>
      <c r="K70" s="157"/>
      <c r="L70" s="1"/>
      <c r="M70" s="1"/>
      <c r="O70" s="1"/>
      <c r="S70" s="157"/>
      <c r="T70" s="157"/>
      <c r="V70" s="1"/>
      <c r="W70" s="1"/>
      <c r="X70" s="1"/>
      <c r="Y70" s="1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14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300039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134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40</v>
      </c>
      <c r="H57" s="148">
        <v>0</v>
      </c>
      <c r="I57" s="148">
        <v>40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40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20</v>
      </c>
      <c r="R57" s="149">
        <v>0</v>
      </c>
      <c r="S57" s="149">
        <v>20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20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60</v>
      </c>
      <c r="AB57" s="145">
        <f t="shared" si="30"/>
        <v>0</v>
      </c>
      <c r="AC57" s="145">
        <f t="shared" si="31"/>
        <v>60</v>
      </c>
      <c r="AD57" s="145">
        <f t="shared" si="32"/>
        <v>0</v>
      </c>
      <c r="AE57" s="145">
        <f t="shared" si="33"/>
        <v>0</v>
      </c>
      <c r="AF57" s="145">
        <f t="shared" si="34"/>
        <v>60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600</v>
      </c>
      <c r="H64" s="149">
        <v>200</v>
      </c>
      <c r="I64" s="149">
        <v>400</v>
      </c>
      <c r="J64" s="149">
        <v>500</v>
      </c>
      <c r="K64" s="143">
        <v>2</v>
      </c>
      <c r="L64" s="145">
        <f t="shared" si="20"/>
        <v>1000</v>
      </c>
      <c r="M64" s="146">
        <f t="shared" si="21"/>
        <v>1600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200</v>
      </c>
      <c r="R64" s="149">
        <v>100</v>
      </c>
      <c r="S64" s="149">
        <v>100</v>
      </c>
      <c r="T64" s="149">
        <v>100</v>
      </c>
      <c r="U64" s="143">
        <v>2</v>
      </c>
      <c r="V64" s="145">
        <f t="shared" si="24"/>
        <v>200</v>
      </c>
      <c r="W64" s="151">
        <f t="shared" si="25"/>
        <v>400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800</v>
      </c>
      <c r="AB64" s="145">
        <f t="shared" si="30"/>
        <v>300</v>
      </c>
      <c r="AC64" s="145">
        <f t="shared" si="31"/>
        <v>500</v>
      </c>
      <c r="AD64" s="145">
        <f t="shared" si="32"/>
        <v>600</v>
      </c>
      <c r="AE64" s="145">
        <f t="shared" si="33"/>
        <v>1200</v>
      </c>
      <c r="AF64" s="145">
        <f t="shared" si="34"/>
        <v>2000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606</v>
      </c>
      <c r="H65" s="149">
        <v>200</v>
      </c>
      <c r="I65" s="149">
        <v>406</v>
      </c>
      <c r="J65" s="145">
        <v>700</v>
      </c>
      <c r="K65" s="143">
        <v>2</v>
      </c>
      <c r="L65" s="145">
        <f t="shared" si="20"/>
        <v>1400</v>
      </c>
      <c r="M65" s="146">
        <f t="shared" si="21"/>
        <v>2006</v>
      </c>
      <c r="N65" s="58">
        <v>0</v>
      </c>
      <c r="O65" s="4">
        <v>0</v>
      </c>
      <c r="P65" s="140">
        <f t="shared" si="22"/>
        <v>0</v>
      </c>
      <c r="Q65" s="142">
        <f t="shared" si="23"/>
        <v>300</v>
      </c>
      <c r="R65" s="149">
        <v>100</v>
      </c>
      <c r="S65" s="149">
        <v>200</v>
      </c>
      <c r="T65" s="145">
        <v>400</v>
      </c>
      <c r="U65" s="143">
        <v>2</v>
      </c>
      <c r="V65" s="145">
        <f t="shared" si="24"/>
        <v>800</v>
      </c>
      <c r="W65" s="151">
        <f t="shared" si="25"/>
        <v>1100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906</v>
      </c>
      <c r="AB65" s="145">
        <f t="shared" si="30"/>
        <v>300</v>
      </c>
      <c r="AC65" s="145">
        <f t="shared" si="31"/>
        <v>606</v>
      </c>
      <c r="AD65" s="145">
        <f t="shared" si="32"/>
        <v>1100</v>
      </c>
      <c r="AE65" s="145">
        <f t="shared" si="33"/>
        <v>2200</v>
      </c>
      <c r="AF65" s="145">
        <f t="shared" si="34"/>
        <v>3106</v>
      </c>
      <c r="AG65" s="154">
        <v>4300</v>
      </c>
      <c r="AH65">
        <f t="shared" si="35"/>
        <v>1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1246</v>
      </c>
      <c r="H68" s="65">
        <f t="shared" si="36"/>
        <v>400</v>
      </c>
      <c r="I68" s="65">
        <f t="shared" si="36"/>
        <v>846</v>
      </c>
      <c r="J68" s="65">
        <f t="shared" si="36"/>
        <v>1200</v>
      </c>
      <c r="K68" s="23">
        <f>ROUND(L68/J68,0)</f>
        <v>2</v>
      </c>
      <c r="L68" s="65">
        <f t="shared" ref="L68:Q68" si="37">SUM(L10:L67)</f>
        <v>2400</v>
      </c>
      <c r="M68" s="65">
        <f t="shared" si="37"/>
        <v>3646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520</v>
      </c>
      <c r="R68" s="65"/>
      <c r="S68" s="65">
        <f t="shared" ref="S68:AH68" si="38">SUM(S10:S67)</f>
        <v>320</v>
      </c>
      <c r="T68" s="65">
        <f t="shared" si="38"/>
        <v>500</v>
      </c>
      <c r="U68" s="23">
        <f t="shared" si="38"/>
        <v>141.89999999999998</v>
      </c>
      <c r="V68" s="65">
        <f t="shared" si="38"/>
        <v>1000</v>
      </c>
      <c r="W68" s="65">
        <f t="shared" si="38"/>
        <v>1520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1766</v>
      </c>
      <c r="AB68" s="65">
        <f t="shared" si="38"/>
        <v>600</v>
      </c>
      <c r="AC68" s="65">
        <f t="shared" si="38"/>
        <v>1166</v>
      </c>
      <c r="AD68" s="65">
        <f t="shared" si="38"/>
        <v>1700</v>
      </c>
      <c r="AE68" s="65">
        <f t="shared" si="38"/>
        <v>3400</v>
      </c>
      <c r="AF68" s="65">
        <f t="shared" si="38"/>
        <v>5166</v>
      </c>
      <c r="AG68" s="65">
        <f t="shared" si="38"/>
        <v>180151</v>
      </c>
      <c r="AH68">
        <f t="shared" si="38"/>
        <v>1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13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300039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135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30</v>
      </c>
      <c r="H57" s="148">
        <v>0</v>
      </c>
      <c r="I57" s="148">
        <v>30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30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20</v>
      </c>
      <c r="R57" s="149">
        <v>0</v>
      </c>
      <c r="S57" s="149">
        <v>20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20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50</v>
      </c>
      <c r="AB57" s="145">
        <f t="shared" si="30"/>
        <v>0</v>
      </c>
      <c r="AC57" s="145">
        <f t="shared" si="31"/>
        <v>50</v>
      </c>
      <c r="AD57" s="145">
        <f t="shared" si="32"/>
        <v>0</v>
      </c>
      <c r="AE57" s="145">
        <f t="shared" si="33"/>
        <v>0</v>
      </c>
      <c r="AF57" s="145">
        <f t="shared" si="34"/>
        <v>50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400</v>
      </c>
      <c r="H65" s="149">
        <v>200</v>
      </c>
      <c r="I65" s="149">
        <v>200</v>
      </c>
      <c r="J65" s="145">
        <v>300</v>
      </c>
      <c r="K65" s="143">
        <v>2</v>
      </c>
      <c r="L65" s="145">
        <f t="shared" si="20"/>
        <v>600</v>
      </c>
      <c r="M65" s="146">
        <f t="shared" si="21"/>
        <v>1000</v>
      </c>
      <c r="N65" s="58">
        <v>0</v>
      </c>
      <c r="O65" s="4">
        <v>0</v>
      </c>
      <c r="P65" s="140">
        <f t="shared" si="22"/>
        <v>0</v>
      </c>
      <c r="Q65" s="142">
        <f t="shared" si="23"/>
        <v>200</v>
      </c>
      <c r="R65" s="149">
        <v>100</v>
      </c>
      <c r="S65" s="149">
        <v>100</v>
      </c>
      <c r="T65" s="145">
        <v>100</v>
      </c>
      <c r="U65" s="143">
        <v>2</v>
      </c>
      <c r="V65" s="145">
        <f t="shared" si="24"/>
        <v>200</v>
      </c>
      <c r="W65" s="151">
        <f t="shared" si="25"/>
        <v>400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600</v>
      </c>
      <c r="AB65" s="145">
        <f t="shared" si="30"/>
        <v>300</v>
      </c>
      <c r="AC65" s="145">
        <f t="shared" si="31"/>
        <v>300</v>
      </c>
      <c r="AD65" s="145">
        <f t="shared" si="32"/>
        <v>400</v>
      </c>
      <c r="AE65" s="145">
        <f t="shared" si="33"/>
        <v>800</v>
      </c>
      <c r="AF65" s="145">
        <f t="shared" si="34"/>
        <v>1400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430</v>
      </c>
      <c r="H68" s="65">
        <f t="shared" si="36"/>
        <v>200</v>
      </c>
      <c r="I68" s="65">
        <f t="shared" si="36"/>
        <v>230</v>
      </c>
      <c r="J68" s="65">
        <f t="shared" si="36"/>
        <v>300</v>
      </c>
      <c r="K68" s="23">
        <f>ROUND(L68/J68,0)</f>
        <v>2</v>
      </c>
      <c r="L68" s="65">
        <f t="shared" ref="L68:Q68" si="37">SUM(L10:L67)</f>
        <v>600</v>
      </c>
      <c r="M68" s="65">
        <f t="shared" si="37"/>
        <v>1030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220</v>
      </c>
      <c r="R68" s="65"/>
      <c r="S68" s="65">
        <f t="shared" ref="S68:AH68" si="38">SUM(S10:S67)</f>
        <v>120</v>
      </c>
      <c r="T68" s="65">
        <f t="shared" si="38"/>
        <v>100</v>
      </c>
      <c r="U68" s="23">
        <f t="shared" si="38"/>
        <v>141.89999999999998</v>
      </c>
      <c r="V68" s="65">
        <f t="shared" si="38"/>
        <v>200</v>
      </c>
      <c r="W68" s="65">
        <f t="shared" si="38"/>
        <v>420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650</v>
      </c>
      <c r="AB68" s="65">
        <f t="shared" si="38"/>
        <v>300</v>
      </c>
      <c r="AC68" s="65">
        <f t="shared" si="38"/>
        <v>350</v>
      </c>
      <c r="AD68" s="65">
        <f t="shared" si="38"/>
        <v>400</v>
      </c>
      <c r="AE68" s="65">
        <f t="shared" si="38"/>
        <v>800</v>
      </c>
      <c r="AF68" s="65">
        <f t="shared" si="38"/>
        <v>1450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12"/>
  <dimension ref="A1:T1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D10" sqref="D10"/>
    </sheetView>
  </sheetViews>
  <sheetFormatPr defaultRowHeight="15"/>
  <cols>
    <col min="1" max="1" width="9.140625" style="72"/>
    <col min="10" max="11" width="9.140625" style="1"/>
    <col min="14" max="14" width="9.140625" style="1"/>
    <col min="19" max="20" width="9.140625" style="1"/>
  </cols>
  <sheetData/>
  <sheetProtection selectLockedCells="1"/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/>
  <dimension ref="A1:AH70"/>
  <sheetViews>
    <sheetView zoomScaleNormal="100" zoomScaleSheetLayoutView="80" workbookViewId="0">
      <pane xSplit="3" ySplit="9" topLeftCell="D23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300039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136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1189</v>
      </c>
      <c r="H10" s="149">
        <v>1189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1189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1189</v>
      </c>
      <c r="AB10" s="142">
        <f t="shared" ref="AB10:AB41" si="12">H10+R10</f>
        <v>1189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1189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2799</v>
      </c>
      <c r="H12" s="149">
        <v>2799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2799</v>
      </c>
      <c r="N12" s="160">
        <v>0</v>
      </c>
      <c r="O12" s="159">
        <v>0</v>
      </c>
      <c r="P12" s="140">
        <f t="shared" si="4"/>
        <v>0</v>
      </c>
      <c r="Q12" s="142">
        <f t="shared" si="5"/>
        <v>1100</v>
      </c>
      <c r="R12" s="149">
        <v>1100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1100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3899</v>
      </c>
      <c r="AB12" s="145">
        <f t="shared" si="12"/>
        <v>3899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3899</v>
      </c>
      <c r="AG12" s="154">
        <v>4670</v>
      </c>
      <c r="AH12">
        <f t="shared" si="17"/>
        <v>1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3615</v>
      </c>
      <c r="R34" s="149">
        <v>3615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3615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3615</v>
      </c>
      <c r="AB34" s="145">
        <f t="shared" si="12"/>
        <v>3615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3615</v>
      </c>
      <c r="AG34" s="154">
        <v>3200</v>
      </c>
      <c r="AH34">
        <f t="shared" si="17"/>
        <v>1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6650</v>
      </c>
      <c r="H47" s="141">
        <v>6650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6650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6650</v>
      </c>
      <c r="AB47" s="145">
        <f t="shared" si="30"/>
        <v>6650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6650</v>
      </c>
      <c r="AG47" s="154">
        <v>4670</v>
      </c>
      <c r="AH47">
        <f t="shared" si="35"/>
        <v>1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1313</v>
      </c>
      <c r="H50" s="149">
        <v>1313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1313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1313</v>
      </c>
      <c r="AB50" s="145">
        <f t="shared" si="30"/>
        <v>1313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1313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11951</v>
      </c>
      <c r="H68" s="65">
        <f t="shared" si="36"/>
        <v>11951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11951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4715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4715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16666</v>
      </c>
      <c r="AB68" s="65">
        <f t="shared" si="38"/>
        <v>16666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16666</v>
      </c>
      <c r="AG68" s="65">
        <f t="shared" si="38"/>
        <v>180151</v>
      </c>
      <c r="AH68">
        <f t="shared" si="38"/>
        <v>3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3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300039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137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5"/>
  <dimension ref="A1:AH70"/>
  <sheetViews>
    <sheetView zoomScaleNormal="100" zoomScaleSheetLayoutView="7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300039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138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3</vt:i4>
      </vt:variant>
    </vt:vector>
  </HeadingPairs>
  <TitlesOfParts>
    <vt:vector size="21" baseType="lpstr">
      <vt:lpstr>общие объемы</vt:lpstr>
      <vt:lpstr>территориальные объемы</vt:lpstr>
      <vt:lpstr>ФП, ФАП- до 100 жителей</vt:lpstr>
      <vt:lpstr>ФП, ФАП- 100-900 жителeй</vt:lpstr>
      <vt:lpstr>ФП, ФАП- 900-1500 жителей</vt:lpstr>
      <vt:lpstr>ФП, ФАП- 1500-2000 жителей</vt:lpstr>
      <vt:lpstr>Лист1</vt:lpstr>
      <vt:lpstr>консультативные объемы</vt:lpstr>
      <vt:lpstr>КДП и КДО</vt:lpstr>
      <vt:lpstr>ЦАП - COVID-19</vt:lpstr>
      <vt:lpstr>ЦАОП</vt:lpstr>
      <vt:lpstr>мобильные поликлиника</vt:lpstr>
      <vt:lpstr>телемедицина</vt:lpstr>
      <vt:lpstr>Реабилитация в АПП</vt:lpstr>
      <vt:lpstr>ДЛИ</vt:lpstr>
      <vt:lpstr>ДН</vt:lpstr>
      <vt:lpstr>ШколаХНИЗ</vt:lpstr>
      <vt:lpstr>ДДиПМО по видам</vt:lpstr>
      <vt:lpstr>'общие объемы'!Заголовки_для_печати</vt:lpstr>
      <vt:lpstr>'общие объемы'!Область_печати</vt:lpstr>
      <vt:lpstr>'территориальные объемы'!Область_печати</vt:lpstr>
    </vt:vector>
  </TitlesOfParts>
  <Company>AOTFOMS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Izgalieva</dc:creator>
  <cp:lastModifiedBy>Kruglova</cp:lastModifiedBy>
  <cp:lastPrinted>2023-03-04T13:34:49Z</cp:lastPrinted>
  <dcterms:created xsi:type="dcterms:W3CDTF">2016-01-04T13:41:28Z</dcterms:created>
  <dcterms:modified xsi:type="dcterms:W3CDTF">2025-09-01T10:30:04Z</dcterms:modified>
</cp:coreProperties>
</file>