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5" i="90"/>
  <c r="D21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<sst xmlns="http://schemas.openxmlformats.org/spreadsheetml/2006/main" count="2379" uniqueCount="665">
  <si>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</si>
  <si>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</si>
  <si>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</si>
  <si>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</si>
  <si>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</si>
  <si>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</si>
  <si>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</si>
  <si>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</si>
  <si>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</si>
  <si>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</si>
  <si>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</si>
  <si>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</si>
  <si>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</si>
  <si>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</si>
  <si>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</si>
  <si>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</si>
  <si>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</si>
  <si>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</si>
  <si>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</si>
  <si>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</si>
  <si>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</si>
  <si>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</si>
  <si>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</si>
  <si>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</si>
  <si>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</si>
  <si>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</si>
  <si>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</si>
  <si>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</si>
  <si>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</si>
  <si>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</si>
  <si>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</si>
  <si>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</si>
  <si>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</si>
  <si>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</si>
  <si>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</si>
  <si>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</si>
  <si>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</si>
  <si>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</si>
  <si>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</si>
  <si>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</si>
  <si>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</si>
  <si>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</si>
  <si>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</si>
  <si>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</si>
  <si>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</si>
  <si>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</si>
  <si>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</si>
  <si>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</si>
  <si>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</si>
  <si>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</si>
  <si>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</si>
  <si>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</si>
  <si>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</si>
  <si>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</si>
  <si>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</si>
  <si>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</si>
  <si>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</si>
  <si>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</si>
  <si>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</si>
  <si>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</si>
  <si>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</si>
  <si>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</si>
  <si>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</si>
  <si>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</si>
  <si>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</si>
  <si>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</si>
  <si>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</si>
  <si>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</si>
  <si>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</si>
  <si>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</si>
  <si>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</si>
  <si>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</si>
  <si>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</si>
  <si>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</si>
  <si>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</si>
  <si>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</si>
  <si>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</si>
  <si>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</si>
  <si>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</si>
  <si>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</si>
  <si>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</si>
  <si>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 ИКРЯНИНСКАЯ РБ"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</si>
  <si>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</si>
  <si>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</si>
  <si>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</si>
  <si>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</si>
  <si>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</si>
  <si>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</si>
  <si>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</si>
  <si>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</si>
  <si>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</si>
  <si>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</si>
  <si>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</si>
  <si>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</si>
  <si>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</si>
  <si>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</si>
  <si>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</si>
  <si>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</si>
  <si>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</si>
  <si>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</si>
  <si>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</si>
  <si>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</si>
  <si>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</si>
  <si>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</si>
  <si>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</si>
  <si>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</si>
  <si>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</si>
  <si>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</si>
  <si>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</si>
  <si>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</si>
  <si>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</si>
  <si>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</si>
  <si>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</si>
  <si>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</si>
  <si>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</si>
  <si>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</si>
  <si>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</si>
  <si>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</si>
  <si>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</si>
  <si>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</si>
  <si>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</si>
  <si>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</si>
  <si>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</si>
  <si>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</si>
  <si>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</si>
  <si>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</si>
  <si>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</si>
  <si>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</si>
  <si>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</si>
  <si>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</si>
  <si>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</si>
  <si>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</si>
  <si>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</si>
  <si>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</si>
  <si>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</si>
  <si>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</si>
  <si>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</si>
  <si>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</si>
  <si>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</si>
  <si>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</si>
  <si>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</si>
  <si>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</si>
  <si>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</si>
  <si>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</si>
  <si>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</si>
  <si>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</si>
  <si>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</si>
  <si>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</si>
  <si>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</si>
  <si>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</si>
  <si>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</si>
  <si>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</si>
  <si>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</si>
  <si>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</si>
  <si>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</si>
  <si>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</si>
  <si>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</si>
  <si>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</si>
  <si>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</si>
  <si>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</si>
  <si>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</si>
  <si>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</si>
  <si>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</si>
  <si>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</si>
  <si>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</si>
  <si>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</si>
  <si>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</si>
  <si>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</si>
  <si>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</si>
  <si>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</si>
  <si>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</si>
  <si>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</si>
  <si>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</si>
  <si>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</si>
  <si>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</si>
  <si>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</si>
  <si>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</si>
  <si>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</si>
  <si>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</si>
  <si>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</si>
  <si>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</si>
  <si>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</si>
  <si>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</si>
  <si>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</si>
  <si>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</si>
  <si>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</si>
  <si>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</si>
  <si>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</si>
  <si>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</si>
  <si>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</si>
  <si>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</si>
  <si>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</si>
  <si>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</si>
  <si>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</si>
  <si>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</si>
  <si>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</si>
  <si>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</si>
  <si>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</si>
  <si>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</si>
  <si>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</si>
  <si>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</si>
  <si>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</si>
  <si>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</si>
  <si>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</si>
  <si>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</si>
  <si>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</si>
  <si>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</si>
  <si>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</si>
  <si>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</si>
  <si>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</si>
  <si>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</si>
  <si>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</si>
  <si>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</si>
  <si>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</si>
  <si>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</si>
  <si>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</si>
  <si>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</si>
  <si>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</si>
  <si>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</si>
  <si>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</si>
  <si>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</si>
  <si>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</si>
  <si>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</si>
  <si>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</si>
  <si>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</si>
  <si>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</si>
  <si>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</si>
  <si>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</si>
  <si>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</si>
  <si>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</si>
  <si>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</si>
  <si>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</si>
  <si>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</si>
  <si>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</si>
  <si>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</si>
  <si>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</si>
  <si>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</si>
  <si>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</si>
  <si>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</si>
  <si>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</si>
  <si>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</si>
  <si>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</si>
  <si>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</si>
  <si>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</si>
  <si>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</si>
  <si>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</si>
  <si>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</si>
  <si>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</si>
  <si>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</si>
  <si>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</si>
  <si>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</si>
  <si>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</si>
  <si>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</si>
  <si>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</si>
  <si>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</si>
  <si>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</si>
  <si>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</si>
  <si>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</si>
  <si>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</si>
  <si>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</si>
  <si>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</si>
  <si>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</si>
  <si>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</si>
  <si>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</si>
  <si>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</si>
  <si>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</si>
  <si>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</si>
  <si>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</si>
  <si>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</si>
  <si>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</si>
  <si>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</si>
  <si>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</si>
  <si>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</si>
  <si>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</si>
  <si>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</si>
  <si>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</si>
  <si>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</si>
  <si>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</si>
  <si>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</si>
  <si>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</si>
  <si>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</si>
  <si>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</si>
  <si>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</si>
  <si>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</si>
  <si>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</si>
  <si>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</si>
  <si>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</si>
  <si>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</si>
  <si>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</si>
  <si>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</si>
  <si>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</si>
  <si>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</si>
  <si>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</si>
  <si>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</si>
  <si>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</si>
  <si>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</si>
  <si>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</si>
  <si>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</si>
  <si>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</si>
  <si>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</si>
  <si>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</si>
  <si>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</si>
  <si>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</si>
  <si>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</si>
  <si>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</si>
  <si>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</si>
  <si>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</si>
  <si>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</si>
  <si>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</si>
  <si>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</si>
  <si>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</si>
  <si>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</si>
  <si>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</si>
  <si>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</si>
  <si>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</si>
  <si>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</si>
  <si>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</si>
  <si>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</si>
  <si>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</si>
  <si>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</si>
  <si>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</si>
  <si>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</si>
  <si>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</si>
  <si>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</si>
  <si>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</si>
  <si>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</si>
  <si>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</si>
  <si>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</si>
  <si>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</si>
  <si>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</si>
  <si>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</si>
  <si>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</si>
  <si>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</si>
  <si>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</si>
  <si>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</si>
  <si>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</si>
  <si>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</si>
  <si>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</si>
  <si>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</si>
  <si>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</si>
  <si>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</si>
  <si>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</si>
  <si>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</si>
  <si>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</si>
  <si>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</si>
  <si>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</si>
  <si>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</si>
  <si>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</si>
  <si>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</si>
  <si>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</si>
  <si>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</si>
  <si>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</si>
  <si>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</si>
  <si>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</si>
  <si>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</si>
  <si>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</si>
  <si>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</si>
  <si>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</si>
  <si>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</si>
  <si>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</si>
  <si>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</si>
  <si>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</si>
  <si>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</si>
  <si>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</si>
  <si>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</si>
  <si>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</si>
  <si>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</si>
  <si>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</si>
  <si>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</si>
  <si>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</si>
  <si>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</si>
  <si>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</si>
  <si>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</si>
  <si>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</si>
  <si>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</si>
  <si>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</si>
  <si>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</si>
  <si>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</si>
  <si>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</si>
  <si>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</si>
  <si>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</si>
  <si>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</si>
  <si>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</si>
  <si>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</si>
  <si>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</si>
  <si>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</si>
  <si>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</si>
  <si>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</si>
  <si>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</si>
  <si>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</si>
  <si>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</si>
  <si>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</si>
  <si>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</si>
  <si>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</si>
  <si>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</si>
  <si>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</si>
  <si>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</si>
  <si>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</si>
  <si>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</si>
  <si>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</si>
  <si>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</si>
  <si>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</si>
  <si>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</si>
  <si>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</si>
  <si>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</si>
  <si>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</si>
  <si>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</si>
  <si>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</si>
  <si>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</si>
  <si>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</si>
  <si>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</si>
  <si>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</si>
  <si>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</si>
  <si>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</si>
  <si>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</si>
  <si>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</si>
  <si>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</si>
  <si>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</si>
  <si>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</si>
  <si>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</si>
  <si>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</si>
  <si>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</si>
  <si>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</si>
  <si>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</si>
  <si>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</si>
  <si>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</si>
  <si>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</si>
  <si>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</si>
  <si>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</si>
  <si>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</si>
  <si>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</si>
  <si>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</si>
  <si>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</si>
  <si>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</si>
  <si>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</si>
  <si>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</si>
  <si>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</si>
  <si>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</si>
  <si>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</si>
  <si>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</si>
  <si>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</si>
  <si>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</si>
  <si>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</si>
  <si>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</si>
  <si>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</si>
  <si>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</si>
  <si>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</si>
  <si>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</si>
  <si>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</si>
  <si>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</si>
  <si>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</si>
  <si>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</si>
  <si>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</si>
  <si>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</si>
  <si>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</si>
  <si>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</si>
  <si>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</si>
  <si>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</si>
  <si>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</si>
  <si>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</si>
  <si>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</si>
  <si>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</si>
  <si>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</si>
  <si>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</si>
  <si>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</si>
  <si>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</si>
  <si>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</si>
  <si>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</si>
  <si>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</si>
  <si>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</si>
  <si>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</si>
  <si>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</si>
  <si>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</si>
  <si>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</si>
  <si>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</si>
  <si>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</si>
  <si>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</si>
  <si>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</si>
  <si>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</si>
  <si>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</si>
  <si>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</si>
  <si>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</si>
  <si>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</si>
  <si>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</si>
  <si>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</si>
  <si>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</si>
  <si>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</si>
  <si>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</si>
  <si>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</si>
  <si>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</si>
  <si>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</si>
  <si>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</si>
  <si>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</si>
  <si>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</si>
  <si>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</si>
  <si>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</si>
  <si>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</si>
  <si>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</si>
  <si>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</si>
  <si>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</si>
  <si>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</si>
  <si>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</si>
  <si>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</si>
  <si>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</si>
  <si>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</si>
  <si>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</si>
  <si>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</si>
  <si>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</si>
  <si>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</si>
  <si>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</si>
  <si>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</si>
  <si>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</si>
  <si>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</si>
  <si>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</si>
  <si>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</si>
  <si>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</si>
  <si>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</si>
  <si>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</si>
  <si>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</si>
  <si>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</si>
  <si>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</si>
  <si>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</si>
  <si>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</si>
  <si>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</si>
  <si>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</si>
  <si>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</si>
  <si>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</si>
  <si>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</si>
  <si>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</si>
  <si>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</si>
  <si>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</si>
  <si>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</si>
  <si>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</si>
  <si>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</si>
  <si>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</si>
  <si>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</si>
  <si>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</si>
  <si>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</si>
  <si>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</si>
  <si>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</si>
  <si>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</si>
  <si>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</si>
  <si>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</si>
  <si>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</si>
  <si>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</si>
  <si>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</si>
  <si>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</si>
  <si>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</si>
  <si>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</si>
  <si>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</si>
  <si>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</si>
  <si>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</si>
  <si>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</si>
  <si>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</si>
  <si>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</si>
  <si>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</si>
  <si>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</si>
  <si>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</si>
  <si>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</si>
  <si>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</si>
  <si>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</si>
  <si>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</si>
  <si>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</si>
  <si>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</si>
  <si>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</si>
  <si>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</si>
  <si>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</si>
  <si>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</si>
  <si>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</si>
  <si>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</si>
  <si>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</si>
  <si>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</si>
  <si>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</si>
  <si>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</si>
  <si>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</si>
  <si>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</si>
  <si>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</si>
  <si>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</si>
  <si>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</si>
  <si>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</si>
  <si>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</si>
  <si>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</si>
  <si>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</si>
  <si>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</si>
  <si>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</si>
  <si>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</si>
  <si>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</si>
  <si>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</si>
  <si>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</si>
  <si>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</si>
  <si>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</si>
  <si>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</si>
  <si>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</si>
  <si>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</si>
  <si>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</si>
  <si>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</si>
  <si>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</si>
  <si>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</si>
  <si>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</si>
  <si>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</si>
  <si>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</si>
  <si>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</si>
  <si>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</si>
  <si>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</si>
  <si>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</si>
  <si>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</si>
  <si>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</si>
  <si>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</si>
  <si>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</si>
  <si>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</si>
  <si>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</si>
  <si>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</si>
  <si>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</si>
  <si>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</si>
  <si>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</si>
  <si>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</si>
  <si>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</si>
  <si>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</si>
  <si>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</si>
  <si>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</si>
  <si>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</si>
  <si>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</si>
  <si>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</si>
  <si>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</si>
  <si>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</si>
  <si>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</si>
  <si>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</si>
  <si>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</si>
  <si>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</si>
  <si>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</si>
  <si>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</si>
  <si>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</si>
  <si>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</si>
  <si>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</si>
  <si>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</si>
  <si>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</si>
  <si>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</si>
  <si>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</si>
  <si>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</si>
  <si>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</si>
  <si>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</si>
  <si>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</si>
  <si>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</si>
  <si>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</si>
  <si>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общей врачебной практике (семейной медицине)</t>
  </si>
  <si>
    <t>(ДН) Прочие</t>
  </si>
  <si>
    <t>онкологии</t>
  </si>
  <si>
    <t>(ДН) ОНКОЛОГИЧЕСКИЕ ЗАБОЛЕВАНИЯ</t>
  </si>
  <si>
    <t>педиатрии</t>
  </si>
  <si>
    <t>(ДН) САХАРНЫЙ ДИАБЕТ</t>
  </si>
  <si>
    <t>(ДН) БСК</t>
  </si>
  <si>
    <t>терапии</t>
  </si>
  <si>
    <t>эндокринологии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</si>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</sst>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300040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4483</v>
      </c>
      <c r="H10" s="50">
        <v>4141</v>
      </c>
      <c r="I10" s="50">
        <v>342</v>
      </c>
      <c r="J10" s="50">
        <v>2134</v>
      </c>
      <c r="K10" s="11">
        <v>3.8</v>
      </c>
      <c r="L10" s="12">
        <f t="shared" ref="L10:L41" si="2">ROUND(J10*K10,0)</f>
        <v>8109</v>
      </c>
      <c r="M10" s="13">
        <f t="shared" ref="M10:M41" si="3">F10+G10+L10</f>
        <v>12592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700</v>
      </c>
      <c r="R10" s="50">
        <v>500</v>
      </c>
      <c r="S10" s="50">
        <v>200</v>
      </c>
      <c r="T10" s="50">
        <v>300</v>
      </c>
      <c r="U10" s="11">
        <v>3.8</v>
      </c>
      <c r="V10" s="12">
        <f t="shared" ref="V10:V41" si="6">ROUND(T10*U10,0)</f>
        <v>1140</v>
      </c>
      <c r="W10" s="43">
        <f t="shared" ref="W10:W41" si="7">P10+Q10+V10</f>
        <v>1840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5183</v>
      </c>
      <c r="AB10" s="12">
        <f t="shared" ref="AB10:AB41" si="12">H10+R10</f>
        <v>4641</v>
      </c>
      <c r="AC10" s="12">
        <f t="shared" ref="AC10:AC41" si="13">I10+S10</f>
        <v>542</v>
      </c>
      <c r="AD10" s="12">
        <f t="shared" ref="AD10:AD41" si="14">J10+T10</f>
        <v>2434</v>
      </c>
      <c r="AE10" s="12">
        <f t="shared" ref="AE10:AE41" si="15">L10+V10</f>
        <v>9249</v>
      </c>
      <c r="AF10" s="12">
        <f t="shared" ref="AF10:AF41" si="16">M10+W10</f>
        <v>14432</v>
      </c>
      <c r="AG10" s="78">
        <v>5282</v>
      </c>
      <c r="AH10" s="79">
        <f t="shared" ref="AH10:AH41" si="17">IFERROR(ROUND(AF10/AG10,0),"")</f>
        <v>3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4671</v>
      </c>
      <c r="H12" s="50">
        <v>4171</v>
      </c>
      <c r="I12" s="50">
        <v>500</v>
      </c>
      <c r="J12" s="50">
        <v>1250</v>
      </c>
      <c r="K12" s="15">
        <v>2.5</v>
      </c>
      <c r="L12" s="18">
        <f t="shared" si="2"/>
        <v>3125</v>
      </c>
      <c r="M12" s="19">
        <f t="shared" si="3"/>
        <v>7796</v>
      </c>
      <c r="N12" s="56">
        <v>0</v>
      </c>
      <c r="O12" s="51">
        <v>0</v>
      </c>
      <c r="P12" s="3">
        <f t="shared" si="4"/>
        <v>0</v>
      </c>
      <c r="Q12" s="12">
        <f t="shared" si="5"/>
        <v>3400</v>
      </c>
      <c r="R12" s="50">
        <v>2400</v>
      </c>
      <c r="S12" s="50">
        <v>1000</v>
      </c>
      <c r="T12" s="50">
        <v>1700</v>
      </c>
      <c r="U12" s="15">
        <v>2.5</v>
      </c>
      <c r="V12" s="18">
        <f t="shared" si="6"/>
        <v>4250</v>
      </c>
      <c r="W12" s="59">
        <f t="shared" si="7"/>
        <v>7650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8071</v>
      </c>
      <c r="AB12" s="18">
        <f t="shared" si="12"/>
        <v>6571</v>
      </c>
      <c r="AC12" s="18">
        <f t="shared" si="13"/>
        <v>1500</v>
      </c>
      <c r="AD12" s="18">
        <f t="shared" si="14"/>
        <v>2950</v>
      </c>
      <c r="AE12" s="18">
        <f t="shared" si="15"/>
        <v>7375</v>
      </c>
      <c r="AF12" s="18">
        <f t="shared" si="16"/>
        <v>15446</v>
      </c>
      <c r="AG12" s="80">
        <v>4670</v>
      </c>
      <c r="AH12" s="81">
        <f t="shared" si="17"/>
        <v>3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1200</v>
      </c>
      <c r="H17" s="50">
        <v>1000</v>
      </c>
      <c r="I17" s="50">
        <v>200</v>
      </c>
      <c r="J17" s="50">
        <v>500</v>
      </c>
      <c r="K17" s="16">
        <v>4.2</v>
      </c>
      <c r="L17" s="18">
        <f t="shared" si="2"/>
        <v>2100</v>
      </c>
      <c r="M17" s="19">
        <f t="shared" si="3"/>
        <v>3300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1200</v>
      </c>
      <c r="AB17" s="18">
        <f t="shared" si="12"/>
        <v>1000</v>
      </c>
      <c r="AC17" s="18">
        <f t="shared" si="13"/>
        <v>200</v>
      </c>
      <c r="AD17" s="18">
        <f t="shared" si="14"/>
        <v>500</v>
      </c>
      <c r="AE17" s="18">
        <f t="shared" si="15"/>
        <v>2100</v>
      </c>
      <c r="AF17" s="18">
        <f t="shared" si="16"/>
        <v>3300</v>
      </c>
      <c r="AG17" s="80">
        <v>5000</v>
      </c>
      <c r="AH17" s="81">
        <f t="shared" si="17"/>
        <v>1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100</v>
      </c>
      <c r="H19" s="50">
        <v>50</v>
      </c>
      <c r="I19" s="50">
        <v>50</v>
      </c>
      <c r="J19" s="50">
        <v>50</v>
      </c>
      <c r="K19" s="15">
        <v>2.4</v>
      </c>
      <c r="L19" s="18">
        <f t="shared" si="2"/>
        <v>120</v>
      </c>
      <c r="M19" s="19">
        <f t="shared" si="3"/>
        <v>220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100</v>
      </c>
      <c r="AB19" s="18">
        <f t="shared" si="12"/>
        <v>50</v>
      </c>
      <c r="AC19" s="18">
        <f t="shared" si="13"/>
        <v>50</v>
      </c>
      <c r="AD19" s="18">
        <f t="shared" si="14"/>
        <v>50</v>
      </c>
      <c r="AE19" s="18">
        <f t="shared" si="15"/>
        <v>120</v>
      </c>
      <c r="AF19" s="18">
        <f t="shared" si="16"/>
        <v>220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100</v>
      </c>
      <c r="H23" s="50">
        <v>50</v>
      </c>
      <c r="I23" s="50">
        <v>50</v>
      </c>
      <c r="J23" s="50">
        <v>50</v>
      </c>
      <c r="K23" s="15">
        <v>3.1</v>
      </c>
      <c r="L23" s="18">
        <f t="shared" si="2"/>
        <v>155</v>
      </c>
      <c r="M23" s="19">
        <f t="shared" si="3"/>
        <v>255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100</v>
      </c>
      <c r="AB23" s="18">
        <f t="shared" si="12"/>
        <v>50</v>
      </c>
      <c r="AC23" s="18">
        <f t="shared" si="13"/>
        <v>50</v>
      </c>
      <c r="AD23" s="18">
        <f t="shared" si="14"/>
        <v>50</v>
      </c>
      <c r="AE23" s="18">
        <f t="shared" si="15"/>
        <v>155</v>
      </c>
      <c r="AF23" s="18">
        <f t="shared" si="16"/>
        <v>255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1700</v>
      </c>
      <c r="H26" s="50">
        <v>200</v>
      </c>
      <c r="I26" s="50">
        <v>1500</v>
      </c>
      <c r="J26" s="50">
        <v>1500</v>
      </c>
      <c r="K26" s="15">
        <v>2.9</v>
      </c>
      <c r="L26" s="18">
        <f t="shared" si="2"/>
        <v>4350</v>
      </c>
      <c r="M26" s="19">
        <f t="shared" si="3"/>
        <v>6050</v>
      </c>
      <c r="N26" s="56">
        <v>0</v>
      </c>
      <c r="O26" s="51">
        <v>0</v>
      </c>
      <c r="P26" s="3">
        <f t="shared" si="4"/>
        <v>0</v>
      </c>
      <c r="Q26" s="12">
        <f t="shared" si="5"/>
        <v>2900</v>
      </c>
      <c r="R26" s="50">
        <v>2100</v>
      </c>
      <c r="S26" s="50">
        <v>800</v>
      </c>
      <c r="T26" s="50">
        <v>1000</v>
      </c>
      <c r="U26" s="15">
        <v>2.9</v>
      </c>
      <c r="V26" s="18">
        <f t="shared" si="6"/>
        <v>2900</v>
      </c>
      <c r="W26" s="59">
        <f t="shared" si="7"/>
        <v>5800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4600</v>
      </c>
      <c r="AB26" s="18">
        <f t="shared" si="12"/>
        <v>2300</v>
      </c>
      <c r="AC26" s="18">
        <f t="shared" si="13"/>
        <v>2300</v>
      </c>
      <c r="AD26" s="18">
        <f t="shared" si="14"/>
        <v>2500</v>
      </c>
      <c r="AE26" s="18">
        <f t="shared" si="15"/>
        <v>7250</v>
      </c>
      <c r="AF26" s="18">
        <f t="shared" si="16"/>
        <v>11850</v>
      </c>
      <c r="AG26" s="80">
        <v>4600</v>
      </c>
      <c r="AH26" s="81">
        <f t="shared" si="17"/>
        <v>3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600</v>
      </c>
      <c r="H29" s="50">
        <v>50</v>
      </c>
      <c r="I29" s="50">
        <v>550</v>
      </c>
      <c r="J29" s="50">
        <v>700</v>
      </c>
      <c r="K29" s="15">
        <v>2.5</v>
      </c>
      <c r="L29" s="18">
        <f t="shared" si="2"/>
        <v>1750</v>
      </c>
      <c r="M29" s="19">
        <f t="shared" si="3"/>
        <v>2350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600</v>
      </c>
      <c r="AB29" s="18">
        <f t="shared" si="12"/>
        <v>50</v>
      </c>
      <c r="AC29" s="18">
        <f t="shared" si="13"/>
        <v>550</v>
      </c>
      <c r="AD29" s="18">
        <f t="shared" si="14"/>
        <v>700</v>
      </c>
      <c r="AE29" s="18">
        <f t="shared" si="15"/>
        <v>1750</v>
      </c>
      <c r="AF29" s="18">
        <f t="shared" si="16"/>
        <v>2350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800</v>
      </c>
      <c r="H31" s="50">
        <v>400</v>
      </c>
      <c r="I31" s="50">
        <v>400</v>
      </c>
      <c r="J31" s="50">
        <v>1300</v>
      </c>
      <c r="K31" s="16">
        <v>4.0999999999999996</v>
      </c>
      <c r="L31" s="18">
        <f t="shared" si="2"/>
        <v>5330</v>
      </c>
      <c r="M31" s="19">
        <f t="shared" si="3"/>
        <v>6130</v>
      </c>
      <c r="N31" s="56">
        <v>0</v>
      </c>
      <c r="O31" s="51">
        <v>0</v>
      </c>
      <c r="P31" s="3">
        <f t="shared" si="4"/>
        <v>0</v>
      </c>
      <c r="Q31" s="12">
        <f t="shared" si="5"/>
        <v>2200</v>
      </c>
      <c r="R31" s="50">
        <v>1500</v>
      </c>
      <c r="S31" s="50">
        <v>700</v>
      </c>
      <c r="T31" s="50">
        <v>500</v>
      </c>
      <c r="U31" s="16">
        <v>4.0999999999999996</v>
      </c>
      <c r="V31" s="18">
        <f t="shared" si="6"/>
        <v>2050</v>
      </c>
      <c r="W31" s="59">
        <f t="shared" si="7"/>
        <v>4250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3000</v>
      </c>
      <c r="AB31" s="18">
        <f t="shared" si="12"/>
        <v>1900</v>
      </c>
      <c r="AC31" s="18">
        <f t="shared" si="13"/>
        <v>1100</v>
      </c>
      <c r="AD31" s="18">
        <f t="shared" si="14"/>
        <v>1800</v>
      </c>
      <c r="AE31" s="18">
        <f t="shared" si="15"/>
        <v>7380</v>
      </c>
      <c r="AF31" s="18">
        <f t="shared" si="16"/>
        <v>10380</v>
      </c>
      <c r="AG31" s="80">
        <v>4910</v>
      </c>
      <c r="AH31" s="81">
        <f t="shared" si="17"/>
        <v>2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1300</v>
      </c>
      <c r="H33" s="50">
        <v>500</v>
      </c>
      <c r="I33" s="50">
        <v>800</v>
      </c>
      <c r="J33" s="50">
        <v>1650</v>
      </c>
      <c r="K33" s="16">
        <v>3.8</v>
      </c>
      <c r="L33" s="18">
        <f t="shared" si="2"/>
        <v>6270</v>
      </c>
      <c r="M33" s="19">
        <f t="shared" si="3"/>
        <v>7570</v>
      </c>
      <c r="N33" s="56">
        <v>0</v>
      </c>
      <c r="O33" s="51">
        <v>0</v>
      </c>
      <c r="P33" s="3">
        <f t="shared" si="4"/>
        <v>0</v>
      </c>
      <c r="Q33" s="12">
        <f t="shared" si="5"/>
        <v>2500</v>
      </c>
      <c r="R33" s="50">
        <v>1500</v>
      </c>
      <c r="S33" s="50">
        <v>1000</v>
      </c>
      <c r="T33" s="50">
        <v>300</v>
      </c>
      <c r="U33" s="16">
        <v>3.8</v>
      </c>
      <c r="V33" s="18">
        <f t="shared" si="6"/>
        <v>1140</v>
      </c>
      <c r="W33" s="59">
        <f t="shared" si="7"/>
        <v>3640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3800</v>
      </c>
      <c r="AB33" s="18">
        <f t="shared" si="12"/>
        <v>2000</v>
      </c>
      <c r="AC33" s="18">
        <f t="shared" si="13"/>
        <v>1800</v>
      </c>
      <c r="AD33" s="18">
        <f t="shared" si="14"/>
        <v>1950</v>
      </c>
      <c r="AE33" s="18">
        <f t="shared" si="15"/>
        <v>7410</v>
      </c>
      <c r="AF33" s="18">
        <f t="shared" si="16"/>
        <v>11210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18539</v>
      </c>
      <c r="R34" s="50">
        <v>15039</v>
      </c>
      <c r="S34" s="68">
        <v>3500</v>
      </c>
      <c r="T34" s="68">
        <v>4000</v>
      </c>
      <c r="U34" s="15">
        <v>2.8</v>
      </c>
      <c r="V34" s="18">
        <f t="shared" si="6"/>
        <v>11200</v>
      </c>
      <c r="W34" s="59">
        <f t="shared" si="7"/>
        <v>29739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18539</v>
      </c>
      <c r="AB34" s="18">
        <f t="shared" si="12"/>
        <v>15039</v>
      </c>
      <c r="AC34" s="18">
        <f t="shared" si="13"/>
        <v>3500</v>
      </c>
      <c r="AD34" s="18">
        <f t="shared" si="14"/>
        <v>4000</v>
      </c>
      <c r="AE34" s="18">
        <f t="shared" si="15"/>
        <v>11200</v>
      </c>
      <c r="AF34" s="18">
        <f t="shared" si="16"/>
        <v>29739</v>
      </c>
      <c r="AG34" s="80">
        <v>3200</v>
      </c>
      <c r="AH34" s="81">
        <f t="shared" si="17"/>
        <v>9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1250</v>
      </c>
      <c r="H38" s="50">
        <v>450</v>
      </c>
      <c r="I38" s="68">
        <v>800</v>
      </c>
      <c r="J38" s="68">
        <v>439</v>
      </c>
      <c r="K38" s="15">
        <v>2</v>
      </c>
      <c r="L38" s="18">
        <f t="shared" si="2"/>
        <v>878</v>
      </c>
      <c r="M38" s="19">
        <f t="shared" si="3"/>
        <v>2128</v>
      </c>
      <c r="N38" s="57">
        <v>0</v>
      </c>
      <c r="O38" s="5">
        <v>0</v>
      </c>
      <c r="P38" s="49">
        <f t="shared" si="4"/>
        <v>0</v>
      </c>
      <c r="Q38" s="12">
        <f t="shared" si="5"/>
        <v>24</v>
      </c>
      <c r="R38" s="5">
        <v>0</v>
      </c>
      <c r="S38" s="5">
        <v>24</v>
      </c>
      <c r="T38" s="5">
        <v>7</v>
      </c>
      <c r="U38" s="15">
        <v>2</v>
      </c>
      <c r="V38" s="18">
        <f t="shared" si="6"/>
        <v>14</v>
      </c>
      <c r="W38" s="59">
        <f t="shared" si="7"/>
        <v>38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1274</v>
      </c>
      <c r="AB38" s="18">
        <f t="shared" si="12"/>
        <v>450</v>
      </c>
      <c r="AC38" s="18">
        <f t="shared" si="13"/>
        <v>824</v>
      </c>
      <c r="AD38" s="18">
        <f t="shared" si="14"/>
        <v>446</v>
      </c>
      <c r="AE38" s="18">
        <f t="shared" si="15"/>
        <v>892</v>
      </c>
      <c r="AF38" s="18">
        <f t="shared" si="16"/>
        <v>2166</v>
      </c>
      <c r="AG38" s="80">
        <v>3790</v>
      </c>
      <c r="AH38" s="81">
        <f t="shared" si="17"/>
        <v>1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150</v>
      </c>
      <c r="H41" s="149">
        <v>0</v>
      </c>
      <c r="I41" s="68">
        <v>150</v>
      </c>
      <c r="J41" s="68">
        <v>500</v>
      </c>
      <c r="K41" s="143">
        <v>0</v>
      </c>
      <c r="L41" s="145">
        <f t="shared" si="2"/>
        <v>0</v>
      </c>
      <c r="M41" s="146">
        <f t="shared" si="3"/>
        <v>150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1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150</v>
      </c>
      <c r="AB41" s="145">
        <f t="shared" si="12"/>
        <v>0</v>
      </c>
      <c r="AC41" s="145">
        <f t="shared" si="13"/>
        <v>150</v>
      </c>
      <c r="AD41" s="145">
        <f t="shared" si="14"/>
        <v>501</v>
      </c>
      <c r="AE41" s="145">
        <f t="shared" si="15"/>
        <v>0</v>
      </c>
      <c r="AF41" s="145">
        <f t="shared" si="16"/>
        <v>150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707</v>
      </c>
      <c r="H44" s="149">
        <v>202</v>
      </c>
      <c r="I44" s="68">
        <v>505</v>
      </c>
      <c r="J44" s="68">
        <v>539</v>
      </c>
      <c r="K44" s="143">
        <v>0</v>
      </c>
      <c r="L44" s="145">
        <f t="shared" si="20"/>
        <v>0</v>
      </c>
      <c r="M44" s="146">
        <f t="shared" si="21"/>
        <v>707</v>
      </c>
      <c r="N44" s="150">
        <v>0</v>
      </c>
      <c r="O44" s="141">
        <v>0</v>
      </c>
      <c r="P44" s="148">
        <f t="shared" si="22"/>
        <v>0</v>
      </c>
      <c r="Q44" s="142">
        <f t="shared" si="23"/>
        <v>48</v>
      </c>
      <c r="R44" s="148">
        <v>27</v>
      </c>
      <c r="S44" s="148">
        <v>21</v>
      </c>
      <c r="T44" s="148">
        <v>31</v>
      </c>
      <c r="U44" s="143">
        <v>0</v>
      </c>
      <c r="V44" s="145">
        <f t="shared" si="24"/>
        <v>0</v>
      </c>
      <c r="W44" s="151">
        <f t="shared" si="25"/>
        <v>48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755</v>
      </c>
      <c r="AB44" s="145">
        <f t="shared" si="30"/>
        <v>229</v>
      </c>
      <c r="AC44" s="145">
        <f t="shared" si="31"/>
        <v>526</v>
      </c>
      <c r="AD44" s="145">
        <f t="shared" si="32"/>
        <v>570</v>
      </c>
      <c r="AE44" s="145">
        <f t="shared" si="33"/>
        <v>0</v>
      </c>
      <c r="AF44" s="145">
        <f t="shared" si="34"/>
        <v>755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2291</v>
      </c>
      <c r="R46" s="50">
        <v>791</v>
      </c>
      <c r="S46" s="68">
        <v>1500</v>
      </c>
      <c r="T46" s="68">
        <v>350</v>
      </c>
      <c r="U46" s="15">
        <v>2</v>
      </c>
      <c r="V46" s="18">
        <f t="shared" si="24"/>
        <v>700</v>
      </c>
      <c r="W46" s="59">
        <f t="shared" si="25"/>
        <v>2991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2291</v>
      </c>
      <c r="AB46" s="18">
        <f t="shared" si="30"/>
        <v>791</v>
      </c>
      <c r="AC46" s="18">
        <f t="shared" si="31"/>
        <v>1500</v>
      </c>
      <c r="AD46" s="18">
        <f t="shared" si="32"/>
        <v>350</v>
      </c>
      <c r="AE46" s="18">
        <f t="shared" si="33"/>
        <v>700</v>
      </c>
      <c r="AF46" s="18">
        <f t="shared" si="34"/>
        <v>2991</v>
      </c>
      <c r="AG46" s="80">
        <v>3790</v>
      </c>
      <c r="AH46" s="81">
        <f t="shared" si="35"/>
        <v>1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29498</v>
      </c>
      <c r="H47" s="5">
        <v>25498</v>
      </c>
      <c r="I47" s="5">
        <v>4000</v>
      </c>
      <c r="J47" s="5">
        <v>9488</v>
      </c>
      <c r="K47" s="15">
        <v>2.7</v>
      </c>
      <c r="L47" s="18">
        <f t="shared" si="20"/>
        <v>25618</v>
      </c>
      <c r="M47" s="19">
        <f t="shared" si="21"/>
        <v>55116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29498</v>
      </c>
      <c r="AB47" s="18">
        <f t="shared" si="30"/>
        <v>25498</v>
      </c>
      <c r="AC47" s="18">
        <f t="shared" si="31"/>
        <v>4000</v>
      </c>
      <c r="AD47" s="18">
        <f t="shared" si="32"/>
        <v>9488</v>
      </c>
      <c r="AE47" s="18">
        <f t="shared" si="33"/>
        <v>25618</v>
      </c>
      <c r="AF47" s="18">
        <f t="shared" si="34"/>
        <v>55116</v>
      </c>
      <c r="AG47" s="80">
        <v>4670</v>
      </c>
      <c r="AH47" s="81">
        <f t="shared" si="35"/>
        <v>12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100</v>
      </c>
      <c r="H49" s="50">
        <v>50</v>
      </c>
      <c r="I49" s="50">
        <v>50</v>
      </c>
      <c r="J49" s="50">
        <v>50</v>
      </c>
      <c r="K49" s="15">
        <v>2.9</v>
      </c>
      <c r="L49" s="18">
        <f t="shared" si="20"/>
        <v>145</v>
      </c>
      <c r="M49" s="19">
        <f t="shared" si="21"/>
        <v>245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100</v>
      </c>
      <c r="AB49" s="18">
        <f t="shared" si="30"/>
        <v>50</v>
      </c>
      <c r="AC49" s="18">
        <f t="shared" si="31"/>
        <v>50</v>
      </c>
      <c r="AD49" s="18">
        <f t="shared" si="32"/>
        <v>50</v>
      </c>
      <c r="AE49" s="18">
        <f t="shared" si="33"/>
        <v>145</v>
      </c>
      <c r="AF49" s="18">
        <f t="shared" si="34"/>
        <v>245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2981</v>
      </c>
      <c r="H50" s="50">
        <v>2781</v>
      </c>
      <c r="I50" s="50">
        <v>200</v>
      </c>
      <c r="J50" s="50">
        <v>500</v>
      </c>
      <c r="K50" s="15">
        <v>2.6</v>
      </c>
      <c r="L50" s="18">
        <f t="shared" si="20"/>
        <v>1300</v>
      </c>
      <c r="M50" s="19">
        <f t="shared" si="21"/>
        <v>4281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2981</v>
      </c>
      <c r="AB50" s="18">
        <f t="shared" si="30"/>
        <v>2781</v>
      </c>
      <c r="AC50" s="18">
        <f t="shared" si="31"/>
        <v>200</v>
      </c>
      <c r="AD50" s="18">
        <f t="shared" si="32"/>
        <v>500</v>
      </c>
      <c r="AE50" s="18">
        <f t="shared" si="33"/>
        <v>1300</v>
      </c>
      <c r="AF50" s="18">
        <f t="shared" si="34"/>
        <v>4281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1500</v>
      </c>
      <c r="H52" s="50">
        <v>500</v>
      </c>
      <c r="I52" s="50">
        <v>1000</v>
      </c>
      <c r="J52" s="50">
        <v>2500</v>
      </c>
      <c r="K52" s="15">
        <v>3</v>
      </c>
      <c r="L52" s="18">
        <f t="shared" si="20"/>
        <v>7500</v>
      </c>
      <c r="M52" s="19">
        <f t="shared" si="21"/>
        <v>9000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1500</v>
      </c>
      <c r="AB52" s="18">
        <f t="shared" si="30"/>
        <v>500</v>
      </c>
      <c r="AC52" s="18">
        <f t="shared" si="31"/>
        <v>1000</v>
      </c>
      <c r="AD52" s="18">
        <f t="shared" si="32"/>
        <v>2500</v>
      </c>
      <c r="AE52" s="18">
        <f t="shared" si="33"/>
        <v>7500</v>
      </c>
      <c r="AF52" s="18">
        <f t="shared" si="34"/>
        <v>9000</v>
      </c>
      <c r="AG52" s="80">
        <v>4900</v>
      </c>
      <c r="AH52" s="81">
        <f t="shared" si="35"/>
        <v>2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300</v>
      </c>
      <c r="R53" s="50">
        <v>100</v>
      </c>
      <c r="S53" s="50">
        <v>200</v>
      </c>
      <c r="T53" s="50">
        <v>700</v>
      </c>
      <c r="U53" s="15">
        <v>3</v>
      </c>
      <c r="V53" s="18">
        <f t="shared" si="24"/>
        <v>2100</v>
      </c>
      <c r="W53" s="59">
        <f t="shared" si="25"/>
        <v>2400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300</v>
      </c>
      <c r="AB53" s="18">
        <f t="shared" si="30"/>
        <v>100</v>
      </c>
      <c r="AC53" s="18">
        <f t="shared" si="31"/>
        <v>200</v>
      </c>
      <c r="AD53" s="18">
        <f t="shared" si="32"/>
        <v>700</v>
      </c>
      <c r="AE53" s="18">
        <f t="shared" si="33"/>
        <v>2100</v>
      </c>
      <c r="AF53" s="18">
        <f t="shared" si="34"/>
        <v>2400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1050</v>
      </c>
      <c r="H55" s="50">
        <v>50</v>
      </c>
      <c r="I55" s="50">
        <v>1000</v>
      </c>
      <c r="J55" s="50">
        <v>500</v>
      </c>
      <c r="K55" s="15">
        <v>2.5</v>
      </c>
      <c r="L55" s="18">
        <f t="shared" si="20"/>
        <v>1250</v>
      </c>
      <c r="M55" s="19">
        <f t="shared" si="21"/>
        <v>2300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1050</v>
      </c>
      <c r="AB55" s="18">
        <f t="shared" si="30"/>
        <v>50</v>
      </c>
      <c r="AC55" s="18">
        <f t="shared" si="31"/>
        <v>1000</v>
      </c>
      <c r="AD55" s="18">
        <f t="shared" si="32"/>
        <v>500</v>
      </c>
      <c r="AE55" s="18">
        <f t="shared" si="33"/>
        <v>1250</v>
      </c>
      <c r="AF55" s="18">
        <f t="shared" si="34"/>
        <v>2300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7835</v>
      </c>
      <c r="H57" s="148">
        <v>0</v>
      </c>
      <c r="I57" s="148">
        <v>7835</v>
      </c>
      <c r="J57" s="148">
        <v>0</v>
      </c>
      <c r="K57" s="143">
        <v>0</v>
      </c>
      <c r="L57" s="145">
        <f t="shared" si="20"/>
        <v>0</v>
      </c>
      <c r="M57" s="146">
        <f t="shared" si="21"/>
        <v>7835</v>
      </c>
      <c r="N57" s="160">
        <v>0</v>
      </c>
      <c r="O57" s="159">
        <v>0</v>
      </c>
      <c r="P57" s="140">
        <f t="shared" si="22"/>
        <v>0</v>
      </c>
      <c r="Q57" s="142">
        <f t="shared" si="23"/>
        <v>5810</v>
      </c>
      <c r="R57" s="149">
        <v>0</v>
      </c>
      <c r="S57" s="149">
        <v>5810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5810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13645</v>
      </c>
      <c r="AB57" s="145">
        <f t="shared" si="30"/>
        <v>0</v>
      </c>
      <c r="AC57" s="145">
        <f t="shared" si="31"/>
        <v>13645</v>
      </c>
      <c r="AD57" s="145">
        <f t="shared" si="32"/>
        <v>0</v>
      </c>
      <c r="AE57" s="145">
        <f t="shared" si="33"/>
        <v>0</v>
      </c>
      <c r="AF57" s="145">
        <f t="shared" si="34"/>
        <v>13645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217</v>
      </c>
      <c r="H61" s="148">
        <v>217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217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217</v>
      </c>
      <c r="AB61" s="145">
        <f t="shared" si="30"/>
        <v>217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217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7383</v>
      </c>
      <c r="H63" s="149">
        <v>7383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7383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7383</v>
      </c>
      <c r="AB63" s="145">
        <f t="shared" si="30"/>
        <v>7383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7383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4200</v>
      </c>
      <c r="H64" s="149">
        <v>2200</v>
      </c>
      <c r="I64" s="149">
        <v>2000</v>
      </c>
      <c r="J64" s="149">
        <v>501</v>
      </c>
      <c r="K64" s="143">
        <v>2</v>
      </c>
      <c r="L64" s="145">
        <f t="shared" si="20"/>
        <v>1002</v>
      </c>
      <c r="M64" s="146">
        <f t="shared" si="21"/>
        <v>5202</v>
      </c>
      <c r="N64" s="160">
        <v>0</v>
      </c>
      <c r="O64" s="159">
        <v>0</v>
      </c>
      <c r="P64" s="140">
        <f t="shared" si="22"/>
        <v>0</v>
      </c>
      <c r="Q64" s="142">
        <f t="shared" si="23"/>
        <v>800</v>
      </c>
      <c r="R64" s="149">
        <v>500</v>
      </c>
      <c r="S64" s="149">
        <v>300</v>
      </c>
      <c r="T64" s="149">
        <v>150</v>
      </c>
      <c r="U64" s="143">
        <v>2</v>
      </c>
      <c r="V64" s="145">
        <f t="shared" si="24"/>
        <v>300</v>
      </c>
      <c r="W64" s="151">
        <f t="shared" si="25"/>
        <v>1100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5000</v>
      </c>
      <c r="AB64" s="145">
        <f t="shared" si="30"/>
        <v>2700</v>
      </c>
      <c r="AC64" s="145">
        <f t="shared" si="31"/>
        <v>2300</v>
      </c>
      <c r="AD64" s="145">
        <f t="shared" si="32"/>
        <v>651</v>
      </c>
      <c r="AE64" s="145">
        <f t="shared" si="33"/>
        <v>1302</v>
      </c>
      <c r="AF64" s="145">
        <f t="shared" si="34"/>
        <v>6302</v>
      </c>
      <c r="AG64" s="154">
        <v>4300</v>
      </c>
      <c r="AH64" s="155">
        <f t="shared" si="35"/>
        <v>1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4921</v>
      </c>
      <c r="H65" s="149">
        <v>1684</v>
      </c>
      <c r="I65" s="149">
        <v>3237</v>
      </c>
      <c r="J65" s="145">
        <v>2431</v>
      </c>
      <c r="K65" s="143">
        <v>2</v>
      </c>
      <c r="L65" s="145">
        <f t="shared" si="20"/>
        <v>4862</v>
      </c>
      <c r="M65" s="146">
        <f t="shared" si="21"/>
        <v>9783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4921</v>
      </c>
      <c r="AB65" s="145">
        <f t="shared" si="30"/>
        <v>1684</v>
      </c>
      <c r="AC65" s="145">
        <f t="shared" si="31"/>
        <v>3237</v>
      </c>
      <c r="AD65" s="145">
        <f t="shared" si="32"/>
        <v>2431</v>
      </c>
      <c r="AE65" s="145">
        <f t="shared" si="33"/>
        <v>4862</v>
      </c>
      <c r="AF65" s="145">
        <f t="shared" si="34"/>
        <v>9783</v>
      </c>
      <c r="AG65" s="154">
        <v>4300</v>
      </c>
      <c r="AH65" s="155">
        <f t="shared" si="35"/>
        <v>2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76746</v>
      </c>
      <c r="H68" s="65">
        <f t="shared" si="36"/>
        <v>51577</v>
      </c>
      <c r="I68" s="65">
        <f t="shared" si="36"/>
        <v>25169</v>
      </c>
      <c r="J68" s="65">
        <f t="shared" si="36"/>
        <v>26582</v>
      </c>
      <c r="K68" s="23">
        <f>ROUND(L68/J68,0)</f>
        <v>3</v>
      </c>
      <c r="L68" s="65">
        <f t="shared" ref="L68:Q68" si="37">SUM(L10:L67)</f>
        <v>73864</v>
      </c>
      <c r="M68" s="65">
        <f t="shared" si="37"/>
        <v>150610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39512</v>
      </c>
      <c r="R68" s="65">
        <f t="shared" ref="R68" si="38">SUM(R10:R67)</f>
        <v>24457</v>
      </c>
      <c r="S68" s="65">
        <f t="shared" ref="S68:AH68" si="39">SUM(S10:S67)</f>
        <v>15055</v>
      </c>
      <c r="T68" s="65">
        <f t="shared" si="39"/>
        <v>9039</v>
      </c>
      <c r="U68" s="23">
        <f t="shared" si="39"/>
        <v>141.89999999999998</v>
      </c>
      <c r="V68" s="65">
        <f t="shared" si="39"/>
        <v>25794</v>
      </c>
      <c r="W68" s="65">
        <f t="shared" si="39"/>
        <v>65306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116258</v>
      </c>
      <c r="AB68" s="65">
        <f t="shared" si="39"/>
        <v>76034</v>
      </c>
      <c r="AC68" s="65">
        <f t="shared" si="39"/>
        <v>40224</v>
      </c>
      <c r="AD68" s="65">
        <f t="shared" si="39"/>
        <v>35621</v>
      </c>
      <c r="AE68" s="65">
        <f t="shared" si="39"/>
        <v>99658</v>
      </c>
      <c r="AF68" s="65">
        <f t="shared" si="39"/>
        <v>215916</v>
      </c>
      <c r="AG68" s="65">
        <f t="shared" si="39"/>
        <v>180151</v>
      </c>
      <c r="AH68" s="65">
        <f t="shared" si="39"/>
        <v>45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300040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5</v>
      </c>
      <c r="D13" s="139">
        <v>12</v>
      </c>
      <c r="E13" s="139">
        <f t="shared" si="0"/>
        <v>60</v>
      </c>
      <c r="F13" s="139">
        <v>0</v>
      </c>
      <c r="G13" s="139">
        <v>12</v>
      </c>
      <c r="H13" s="139">
        <f t="shared" si="1"/>
        <v>0</v>
      </c>
      <c r="I13" s="139">
        <f t="shared" si="2"/>
        <v>5</v>
      </c>
      <c r="J13" s="139">
        <f t="shared" si="3"/>
        <v>60</v>
      </c>
    </row>
    <row r="14" spans="1:10">
      <c r="A14" s="139">
        <v>1583</v>
      </c>
      <c r="B14" s="139" t="s">
        <v>145</v>
      </c>
      <c r="C14" s="139">
        <v>5</v>
      </c>
      <c r="D14" s="139">
        <v>12</v>
      </c>
      <c r="E14" s="139">
        <f t="shared" si="0"/>
        <v>60</v>
      </c>
      <c r="F14" s="139">
        <v>0</v>
      </c>
      <c r="G14" s="139">
        <v>12</v>
      </c>
      <c r="H14" s="139">
        <f t="shared" si="1"/>
        <v>0</v>
      </c>
      <c r="I14" s="139">
        <f t="shared" si="2"/>
        <v>5</v>
      </c>
      <c r="J14" s="139">
        <f t="shared" si="3"/>
        <v>60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55</v>
      </c>
      <c r="D22" s="139">
        <v>12</v>
      </c>
      <c r="E22" s="139">
        <f t="shared" si="0"/>
        <v>660</v>
      </c>
      <c r="F22" s="139">
        <v>0</v>
      </c>
      <c r="G22" s="139">
        <v>12</v>
      </c>
      <c r="H22" s="139">
        <f t="shared" si="1"/>
        <v>0</v>
      </c>
      <c r="I22" s="139">
        <f t="shared" si="2"/>
        <v>55</v>
      </c>
      <c r="J22" s="139">
        <f t="shared" si="3"/>
        <v>660</v>
      </c>
    </row>
    <row r="23" spans="1:10">
      <c r="A23" s="139">
        <v>1592</v>
      </c>
      <c r="B23" s="139" t="s">
        <v>154</v>
      </c>
      <c r="C23" s="139">
        <v>10</v>
      </c>
      <c r="D23" s="139">
        <v>12</v>
      </c>
      <c r="E23" s="139">
        <f t="shared" si="0"/>
        <v>120</v>
      </c>
      <c r="F23" s="139">
        <v>0</v>
      </c>
      <c r="G23" s="139">
        <v>12</v>
      </c>
      <c r="H23" s="139">
        <f t="shared" si="1"/>
        <v>0</v>
      </c>
      <c r="I23" s="139">
        <f t="shared" si="2"/>
        <v>10</v>
      </c>
      <c r="J23" s="139">
        <f t="shared" si="3"/>
        <v>120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5</v>
      </c>
      <c r="D25" s="139">
        <v>12</v>
      </c>
      <c r="E25" s="139">
        <f t="shared" si="0"/>
        <v>60</v>
      </c>
      <c r="F25" s="139">
        <v>0</v>
      </c>
      <c r="G25" s="139">
        <v>12</v>
      </c>
      <c r="H25" s="139">
        <f t="shared" si="1"/>
        <v>0</v>
      </c>
      <c r="I25" s="139">
        <f t="shared" si="2"/>
        <v>5</v>
      </c>
      <c r="J25" s="139">
        <f t="shared" si="3"/>
        <v>60</v>
      </c>
    </row>
    <row r="26" spans="1:10">
      <c r="A26" s="139">
        <v>1595</v>
      </c>
      <c r="B26" s="139" t="s">
        <v>157</v>
      </c>
      <c r="C26" s="139">
        <v>5</v>
      </c>
      <c r="D26" s="139">
        <v>12</v>
      </c>
      <c r="E26" s="139">
        <f t="shared" si="0"/>
        <v>60</v>
      </c>
      <c r="F26" s="139">
        <v>0</v>
      </c>
      <c r="G26" s="139">
        <v>12</v>
      </c>
      <c r="H26" s="139">
        <f t="shared" si="1"/>
        <v>0</v>
      </c>
      <c r="I26" s="139">
        <f t="shared" si="2"/>
        <v>5</v>
      </c>
      <c r="J26" s="139">
        <f t="shared" si="3"/>
        <v>60</v>
      </c>
    </row>
    <row r="27" spans="1:10">
      <c r="A27" s="139">
        <v>1596</v>
      </c>
      <c r="B27" s="139" t="s">
        <v>158</v>
      </c>
      <c r="C27" s="139">
        <v>10</v>
      </c>
      <c r="D27" s="139">
        <v>12</v>
      </c>
      <c r="E27" s="139">
        <f t="shared" si="0"/>
        <v>120</v>
      </c>
      <c r="F27" s="139">
        <v>0</v>
      </c>
      <c r="G27" s="139">
        <v>12</v>
      </c>
      <c r="H27" s="139">
        <f t="shared" si="1"/>
        <v>0</v>
      </c>
      <c r="I27" s="139">
        <f t="shared" si="2"/>
        <v>10</v>
      </c>
      <c r="J27" s="139">
        <f t="shared" si="3"/>
        <v>120</v>
      </c>
    </row>
    <row r="28" spans="1:10">
      <c r="A28" s="139"/>
      <c r="B28" s="139" t="s">
        <v>159</v>
      </c>
      <c r="C28" s="139">
        <f>SUM(C12:C27)</f>
        <v>95</v>
      </c>
      <c r="D28" s="139"/>
      <c r="E28" s="139"/>
      <c r="F28" s="139">
        <f>SUM(F12:F27)</f>
        <v>0</v>
      </c>
      <c r="G28" s="139"/>
      <c r="H28" s="139"/>
      <c r="I28" s="139">
        <f>SUM(I12:I27)</f>
        <v>95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300040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0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0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0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0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0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0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893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700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120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97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150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200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20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25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795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10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150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25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3185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2180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1005</v>
      </c>
    </row>
    <row r="257" spans="4:5">
      <c r="D257" s="172" t="s">
        <v>159</v>
      </c>
      <c r="E257" s="139">
        <f>SUM(E247:E256)</f>
        <v>3185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1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300040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57</v>
      </c>
      <c r="C12" s="139" t="s">
        <v>644</v>
      </c>
      <c r="D12" s="139" t="s">
        <v>645</v>
      </c>
      <c r="E12" s="139">
        <v>300</v>
      </c>
    </row>
    <row r="13" spans="1:10">
      <c r="A13" s="139">
        <v>2</v>
      </c>
      <c r="B13" s="139">
        <v>60</v>
      </c>
      <c r="C13" s="139" t="s">
        <v>646</v>
      </c>
      <c r="D13" s="139" t="s">
        <v>647</v>
      </c>
      <c r="E13" s="139">
        <v>1948</v>
      </c>
    </row>
    <row r="14" spans="1:10">
      <c r="A14" s="139">
        <v>3</v>
      </c>
      <c r="B14" s="139">
        <v>68</v>
      </c>
      <c r="C14" s="139" t="s">
        <v>648</v>
      </c>
      <c r="D14" s="139" t="s">
        <v>649</v>
      </c>
      <c r="E14" s="139">
        <v>1</v>
      </c>
    </row>
    <row r="15" spans="1:10">
      <c r="A15" s="139">
        <v>4</v>
      </c>
      <c r="B15" s="139">
        <v>68</v>
      </c>
      <c r="C15" s="139" t="s">
        <v>648</v>
      </c>
      <c r="D15" s="139" t="s">
        <v>647</v>
      </c>
      <c r="E15" s="139">
        <v>1</v>
      </c>
    </row>
    <row r="16" spans="1:10">
      <c r="A16" s="139">
        <v>5</v>
      </c>
      <c r="B16" s="139">
        <v>68</v>
      </c>
      <c r="C16" s="139" t="s">
        <v>648</v>
      </c>
      <c r="D16" s="139" t="s">
        <v>650</v>
      </c>
      <c r="E16" s="139">
        <v>1</v>
      </c>
    </row>
    <row r="17" spans="1:5">
      <c r="A17" s="139">
        <v>6</v>
      </c>
      <c r="B17" s="139">
        <v>68</v>
      </c>
      <c r="C17" s="139" t="s">
        <v>648</v>
      </c>
      <c r="D17" s="139" t="s">
        <v>645</v>
      </c>
      <c r="E17" s="139">
        <v>14</v>
      </c>
    </row>
    <row r="18" spans="1:5">
      <c r="A18" s="139">
        <v>7</v>
      </c>
      <c r="B18" s="139">
        <v>97</v>
      </c>
      <c r="C18" s="139" t="s">
        <v>651</v>
      </c>
      <c r="D18" s="139" t="s">
        <v>650</v>
      </c>
      <c r="E18" s="139">
        <v>5374</v>
      </c>
    </row>
    <row r="19" spans="1:5">
      <c r="A19" s="139">
        <v>8</v>
      </c>
      <c r="B19" s="139">
        <v>97</v>
      </c>
      <c r="C19" s="139" t="s">
        <v>651</v>
      </c>
      <c r="D19" s="139" t="s">
        <v>645</v>
      </c>
      <c r="E19" s="139">
        <v>1093</v>
      </c>
    </row>
    <row r="20" spans="1:5">
      <c r="A20" s="139">
        <v>9</v>
      </c>
      <c r="B20" s="139">
        <v>122</v>
      </c>
      <c r="C20" s="139" t="s">
        <v>652</v>
      </c>
      <c r="D20" s="139" t="s">
        <v>649</v>
      </c>
      <c r="E20" s="139">
        <v>2349</v>
      </c>
    </row>
    <row r="21" spans="1:5">
      <c r="A21" s="139"/>
      <c r="B21" s="139" t="s">
        <v>159</v>
      </c>
      <c r="C21" s="139"/>
      <c r="D21" s="139">
        <f>SUM(D12:D20)</f>
        <v>0</v>
      </c>
      <c r="E21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300040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653</v>
      </c>
      <c r="D12" s="139">
        <v>0</v>
      </c>
    </row>
    <row r="13" spans="1:11">
      <c r="A13" s="139">
        <v>2</v>
      </c>
      <c r="B13" s="139">
        <v>2905</v>
      </c>
      <c r="C13" s="139" t="s">
        <v>654</v>
      </c>
      <c r="D13" s="139">
        <v>217</v>
      </c>
    </row>
    <row r="14" spans="1:11">
      <c r="A14" s="139">
        <v>3</v>
      </c>
      <c r="B14" s="139">
        <v>2907</v>
      </c>
      <c r="C14" s="139" t="s">
        <v>655</v>
      </c>
      <c r="D14" s="139">
        <v>7383</v>
      </c>
    </row>
    <row r="15" spans="1:11">
      <c r="A15" s="139"/>
      <c r="B15" s="139" t="s">
        <v>159</v>
      </c>
      <c r="C15" s="139"/>
      <c r="D15" s="139">
        <f>SUM(D12:D14)</f>
        <v>7600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300040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656</v>
      </c>
      <c r="C7" s="139">
        <v>17316</v>
      </c>
    </row>
    <row r="8" spans="1:8">
      <c r="A8" s="139">
        <v>2</v>
      </c>
      <c r="B8" s="139" t="s">
        <v>657</v>
      </c>
      <c r="C8" s="139">
        <v>4811</v>
      </c>
    </row>
    <row r="9" spans="1:8">
      <c r="A9" s="139">
        <v>3</v>
      </c>
      <c r="B9" s="139" t="s">
        <v>658</v>
      </c>
      <c r="C9" s="139">
        <v>24</v>
      </c>
    </row>
    <row r="10" spans="1:8">
      <c r="A10" s="139">
        <v>4</v>
      </c>
      <c r="B10" s="139" t="s">
        <v>659</v>
      </c>
      <c r="C10" s="139">
        <v>159</v>
      </c>
    </row>
    <row r="11" spans="1:8">
      <c r="A11" s="139">
        <v>5</v>
      </c>
      <c r="B11" s="139" t="s">
        <v>660</v>
      </c>
      <c r="C11" s="139">
        <v>2069</v>
      </c>
    </row>
    <row r="12" spans="1:8">
      <c r="A12" s="139">
        <v>6</v>
      </c>
      <c r="B12" s="139" t="s">
        <v>661</v>
      </c>
      <c r="C12" s="139">
        <v>1244</v>
      </c>
    </row>
    <row r="13" spans="1:8">
      <c r="A13" s="139">
        <v>7</v>
      </c>
      <c r="B13" s="139" t="s">
        <v>662</v>
      </c>
      <c r="C13" s="139">
        <v>7750</v>
      </c>
    </row>
    <row r="14" spans="1:8">
      <c r="A14" s="139"/>
      <c r="B14" s="139" t="s">
        <v>159</v>
      </c>
      <c r="C14" s="139">
        <f>SUM(C7:C13)</f>
        <v>33373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1"/>
  <sheetViews>
    <sheetView tabSelected="1" view="pageBreakPreview" zoomScale="80" zoomScaleNormal="100" zoomScaleSheetLayoutView="80" workbookViewId="0">
      <pane xSplit="3" ySplit="10" topLeftCell="F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2.25" customHeight="1">
      <c r="A1" s="72"/>
      <c r="J1" s="1"/>
      <c r="K1" s="1"/>
      <c r="N1" s="1"/>
      <c r="S1" s="1"/>
      <c r="T1" s="240" t="s">
        <v>663</v>
      </c>
      <c r="U1" s="240"/>
      <c r="V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157" t="s">
        <v>664</v>
      </c>
      <c r="D4" s="215">
        <v>300040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132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2203</v>
      </c>
      <c r="H11" s="149">
        <v>1861</v>
      </c>
      <c r="I11" s="149">
        <v>342</v>
      </c>
      <c r="J11" s="149">
        <v>2134</v>
      </c>
      <c r="K11" s="11">
        <v>3.8</v>
      </c>
      <c r="L11" s="142">
        <f t="shared" ref="L11:L42" si="2">ROUND(J11*K11,0)</f>
        <v>8109</v>
      </c>
      <c r="M11" s="13">
        <f t="shared" ref="M11:M42" si="3">F11+G11+L11</f>
        <v>10312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700</v>
      </c>
      <c r="R11" s="149">
        <v>500</v>
      </c>
      <c r="S11" s="149">
        <v>200</v>
      </c>
      <c r="T11" s="149">
        <v>300</v>
      </c>
      <c r="U11" s="11">
        <v>3.8</v>
      </c>
      <c r="V11" s="142">
        <f t="shared" ref="V11:V42" si="6">ROUND(T11*U11,0)</f>
        <v>1140</v>
      </c>
      <c r="W11" s="43">
        <f t="shared" ref="W11:W42" si="7">P11+Q11+V11</f>
        <v>1840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2903</v>
      </c>
      <c r="AB11" s="142">
        <f t="shared" ref="AB11:AB42" si="12">H11+R11</f>
        <v>2361</v>
      </c>
      <c r="AC11" s="142">
        <f t="shared" ref="AC11:AC42" si="13">I11+S11</f>
        <v>542</v>
      </c>
      <c r="AD11" s="142">
        <f t="shared" ref="AD11:AD42" si="14">J11+T11</f>
        <v>2434</v>
      </c>
      <c r="AE11" s="142">
        <f t="shared" ref="AE11:AE42" si="15">L11+V11</f>
        <v>9249</v>
      </c>
      <c r="AF11" s="142">
        <f t="shared" ref="AF11:AF42" si="16">M11+W11</f>
        <v>12152</v>
      </c>
      <c r="AG11" s="78">
        <v>5282</v>
      </c>
      <c r="AH11">
        <f t="shared" ref="AH11:AH42" si="17">IFERROR(ROUND(AF11/AG11,0),"")</f>
        <v>2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2609</v>
      </c>
      <c r="H13" s="149">
        <v>2109</v>
      </c>
      <c r="I13" s="149">
        <v>500</v>
      </c>
      <c r="J13" s="149">
        <v>1250</v>
      </c>
      <c r="K13" s="143">
        <v>2.5</v>
      </c>
      <c r="L13" s="145">
        <f t="shared" si="2"/>
        <v>3125</v>
      </c>
      <c r="M13" s="146">
        <f t="shared" si="3"/>
        <v>5734</v>
      </c>
      <c r="N13" s="160">
        <v>0</v>
      </c>
      <c r="O13" s="159">
        <v>0</v>
      </c>
      <c r="P13" s="140">
        <f t="shared" si="4"/>
        <v>0</v>
      </c>
      <c r="Q13" s="142">
        <f t="shared" si="5"/>
        <v>3000</v>
      </c>
      <c r="R13" s="149">
        <v>2000</v>
      </c>
      <c r="S13" s="149">
        <v>1000</v>
      </c>
      <c r="T13" s="149">
        <v>1700</v>
      </c>
      <c r="U13" s="143">
        <v>2.5</v>
      </c>
      <c r="V13" s="145">
        <f t="shared" si="6"/>
        <v>4250</v>
      </c>
      <c r="W13" s="151">
        <f t="shared" si="7"/>
        <v>7250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5609</v>
      </c>
      <c r="AB13" s="145">
        <f t="shared" si="12"/>
        <v>4109</v>
      </c>
      <c r="AC13" s="145">
        <f t="shared" si="13"/>
        <v>1500</v>
      </c>
      <c r="AD13" s="145">
        <f t="shared" si="14"/>
        <v>2950</v>
      </c>
      <c r="AE13" s="145">
        <f t="shared" si="15"/>
        <v>7375</v>
      </c>
      <c r="AF13" s="145">
        <f t="shared" si="16"/>
        <v>12984</v>
      </c>
      <c r="AG13" s="154">
        <v>4670</v>
      </c>
      <c r="AH13">
        <f t="shared" si="17"/>
        <v>3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1200</v>
      </c>
      <c r="H18" s="149">
        <v>1000</v>
      </c>
      <c r="I18" s="149">
        <v>200</v>
      </c>
      <c r="J18" s="149">
        <v>500</v>
      </c>
      <c r="K18" s="16">
        <v>4.2</v>
      </c>
      <c r="L18" s="145">
        <f t="shared" si="2"/>
        <v>2100</v>
      </c>
      <c r="M18" s="146">
        <f t="shared" si="3"/>
        <v>3300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1200</v>
      </c>
      <c r="AB18" s="145">
        <f t="shared" si="12"/>
        <v>1000</v>
      </c>
      <c r="AC18" s="145">
        <f t="shared" si="13"/>
        <v>200</v>
      </c>
      <c r="AD18" s="145">
        <f t="shared" si="14"/>
        <v>500</v>
      </c>
      <c r="AE18" s="145">
        <f t="shared" si="15"/>
        <v>2100</v>
      </c>
      <c r="AF18" s="145">
        <f t="shared" si="16"/>
        <v>3300</v>
      </c>
      <c r="AG18" s="154">
        <v>5000</v>
      </c>
      <c r="AH18">
        <f t="shared" si="17"/>
        <v>1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100</v>
      </c>
      <c r="H20" s="149">
        <v>50</v>
      </c>
      <c r="I20" s="149">
        <v>50</v>
      </c>
      <c r="J20" s="149">
        <v>50</v>
      </c>
      <c r="K20" s="143">
        <v>2.4</v>
      </c>
      <c r="L20" s="145">
        <f t="shared" si="2"/>
        <v>120</v>
      </c>
      <c r="M20" s="146">
        <f t="shared" si="3"/>
        <v>220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100</v>
      </c>
      <c r="AB20" s="145">
        <f t="shared" si="12"/>
        <v>50</v>
      </c>
      <c r="AC20" s="145">
        <f t="shared" si="13"/>
        <v>50</v>
      </c>
      <c r="AD20" s="145">
        <f t="shared" si="14"/>
        <v>50</v>
      </c>
      <c r="AE20" s="145">
        <f t="shared" si="15"/>
        <v>120</v>
      </c>
      <c r="AF20" s="145">
        <f t="shared" si="16"/>
        <v>220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100</v>
      </c>
      <c r="H24" s="149">
        <v>50</v>
      </c>
      <c r="I24" s="149">
        <v>50</v>
      </c>
      <c r="J24" s="149">
        <v>50</v>
      </c>
      <c r="K24" s="143">
        <v>3.1</v>
      </c>
      <c r="L24" s="145">
        <f t="shared" si="2"/>
        <v>155</v>
      </c>
      <c r="M24" s="146">
        <f t="shared" si="3"/>
        <v>255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100</v>
      </c>
      <c r="AB24" s="145">
        <f t="shared" si="12"/>
        <v>50</v>
      </c>
      <c r="AC24" s="145">
        <f t="shared" si="13"/>
        <v>50</v>
      </c>
      <c r="AD24" s="145">
        <f t="shared" si="14"/>
        <v>50</v>
      </c>
      <c r="AE24" s="145">
        <f t="shared" si="15"/>
        <v>155</v>
      </c>
      <c r="AF24" s="145">
        <f t="shared" si="16"/>
        <v>255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1700</v>
      </c>
      <c r="H27" s="149">
        <v>200</v>
      </c>
      <c r="I27" s="149">
        <v>1500</v>
      </c>
      <c r="J27" s="149">
        <v>1500</v>
      </c>
      <c r="K27" s="143">
        <v>2.9</v>
      </c>
      <c r="L27" s="145">
        <f t="shared" si="2"/>
        <v>4350</v>
      </c>
      <c r="M27" s="146">
        <f t="shared" si="3"/>
        <v>6050</v>
      </c>
      <c r="N27" s="160">
        <v>0</v>
      </c>
      <c r="O27" s="159">
        <v>0</v>
      </c>
      <c r="P27" s="140">
        <f t="shared" si="4"/>
        <v>0</v>
      </c>
      <c r="Q27" s="142">
        <f t="shared" si="5"/>
        <v>2900</v>
      </c>
      <c r="R27" s="149">
        <v>2100</v>
      </c>
      <c r="S27" s="149">
        <v>800</v>
      </c>
      <c r="T27" s="149">
        <v>1000</v>
      </c>
      <c r="U27" s="143">
        <v>2.9</v>
      </c>
      <c r="V27" s="145">
        <f t="shared" si="6"/>
        <v>2900</v>
      </c>
      <c r="W27" s="151">
        <f t="shared" si="7"/>
        <v>5800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4600</v>
      </c>
      <c r="AB27" s="145">
        <f t="shared" si="12"/>
        <v>2300</v>
      </c>
      <c r="AC27" s="145">
        <f t="shared" si="13"/>
        <v>2300</v>
      </c>
      <c r="AD27" s="145">
        <f t="shared" si="14"/>
        <v>2500</v>
      </c>
      <c r="AE27" s="145">
        <f t="shared" si="15"/>
        <v>7250</v>
      </c>
      <c r="AF27" s="145">
        <f t="shared" si="16"/>
        <v>11850</v>
      </c>
      <c r="AG27" s="154">
        <v>4600</v>
      </c>
      <c r="AH27">
        <f t="shared" si="17"/>
        <v>3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600</v>
      </c>
      <c r="H30" s="149">
        <v>50</v>
      </c>
      <c r="I30" s="149">
        <v>550</v>
      </c>
      <c r="J30" s="149">
        <v>700</v>
      </c>
      <c r="K30" s="143">
        <v>2.5</v>
      </c>
      <c r="L30" s="145">
        <f t="shared" si="2"/>
        <v>1750</v>
      </c>
      <c r="M30" s="146">
        <f t="shared" si="3"/>
        <v>2350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600</v>
      </c>
      <c r="AB30" s="145">
        <f t="shared" si="12"/>
        <v>50</v>
      </c>
      <c r="AC30" s="145">
        <f t="shared" si="13"/>
        <v>550</v>
      </c>
      <c r="AD30" s="145">
        <f t="shared" si="14"/>
        <v>700</v>
      </c>
      <c r="AE30" s="145">
        <f t="shared" si="15"/>
        <v>1750</v>
      </c>
      <c r="AF30" s="145">
        <f t="shared" si="16"/>
        <v>2350</v>
      </c>
      <c r="AG30" s="154">
        <v>3750</v>
      </c>
      <c r="AH30">
        <f t="shared" si="17"/>
        <v>1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800</v>
      </c>
      <c r="H32" s="149">
        <v>400</v>
      </c>
      <c r="I32" s="149">
        <v>400</v>
      </c>
      <c r="J32" s="149">
        <v>1300</v>
      </c>
      <c r="K32" s="16">
        <v>4.0999999999999996</v>
      </c>
      <c r="L32" s="145">
        <f t="shared" si="2"/>
        <v>5330</v>
      </c>
      <c r="M32" s="146">
        <f t="shared" si="3"/>
        <v>6130</v>
      </c>
      <c r="N32" s="160">
        <v>0</v>
      </c>
      <c r="O32" s="159">
        <v>0</v>
      </c>
      <c r="P32" s="140">
        <f t="shared" si="4"/>
        <v>0</v>
      </c>
      <c r="Q32" s="142">
        <f t="shared" si="5"/>
        <v>2200</v>
      </c>
      <c r="R32" s="149">
        <v>1500</v>
      </c>
      <c r="S32" s="149">
        <v>700</v>
      </c>
      <c r="T32" s="149">
        <v>500</v>
      </c>
      <c r="U32" s="16">
        <v>4.0999999999999996</v>
      </c>
      <c r="V32" s="145">
        <f t="shared" si="6"/>
        <v>2050</v>
      </c>
      <c r="W32" s="151">
        <f t="shared" si="7"/>
        <v>4250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3000</v>
      </c>
      <c r="AB32" s="145">
        <f t="shared" si="12"/>
        <v>1900</v>
      </c>
      <c r="AC32" s="145">
        <f t="shared" si="13"/>
        <v>1100</v>
      </c>
      <c r="AD32" s="145">
        <f t="shared" si="14"/>
        <v>1800</v>
      </c>
      <c r="AE32" s="145">
        <f t="shared" si="15"/>
        <v>7380</v>
      </c>
      <c r="AF32" s="145">
        <f t="shared" si="16"/>
        <v>10380</v>
      </c>
      <c r="AG32" s="154">
        <v>4910</v>
      </c>
      <c r="AH32">
        <f t="shared" si="17"/>
        <v>2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1300</v>
      </c>
      <c r="H34" s="149">
        <v>500</v>
      </c>
      <c r="I34" s="149">
        <v>800</v>
      </c>
      <c r="J34" s="149">
        <v>1650</v>
      </c>
      <c r="K34" s="16">
        <v>3.8</v>
      </c>
      <c r="L34" s="145">
        <f t="shared" si="2"/>
        <v>6270</v>
      </c>
      <c r="M34" s="146">
        <f t="shared" si="3"/>
        <v>7570</v>
      </c>
      <c r="N34" s="160">
        <v>0</v>
      </c>
      <c r="O34" s="159">
        <v>0</v>
      </c>
      <c r="P34" s="140">
        <f t="shared" si="4"/>
        <v>0</v>
      </c>
      <c r="Q34" s="142">
        <f t="shared" si="5"/>
        <v>2500</v>
      </c>
      <c r="R34" s="149">
        <v>1500</v>
      </c>
      <c r="S34" s="149">
        <v>1000</v>
      </c>
      <c r="T34" s="149">
        <v>300</v>
      </c>
      <c r="U34" s="16">
        <v>3.8</v>
      </c>
      <c r="V34" s="145">
        <f t="shared" si="6"/>
        <v>1140</v>
      </c>
      <c r="W34" s="151">
        <f t="shared" si="7"/>
        <v>3640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3800</v>
      </c>
      <c r="AB34" s="145">
        <f t="shared" si="12"/>
        <v>2000</v>
      </c>
      <c r="AC34" s="145">
        <f t="shared" si="13"/>
        <v>1800</v>
      </c>
      <c r="AD34" s="145">
        <f t="shared" si="14"/>
        <v>1950</v>
      </c>
      <c r="AE34" s="145">
        <f t="shared" si="15"/>
        <v>7410</v>
      </c>
      <c r="AF34" s="145">
        <f t="shared" si="16"/>
        <v>11210</v>
      </c>
      <c r="AG34" s="154">
        <v>4870</v>
      </c>
      <c r="AH34">
        <f t="shared" si="17"/>
        <v>2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11000</v>
      </c>
      <c r="R35" s="149">
        <v>7500</v>
      </c>
      <c r="S35" s="68">
        <v>3500</v>
      </c>
      <c r="T35" s="68">
        <v>4000</v>
      </c>
      <c r="U35" s="143">
        <v>2.8</v>
      </c>
      <c r="V35" s="145">
        <f t="shared" si="6"/>
        <v>11200</v>
      </c>
      <c r="W35" s="151">
        <f t="shared" si="7"/>
        <v>22200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11000</v>
      </c>
      <c r="AB35" s="145">
        <f t="shared" si="12"/>
        <v>7500</v>
      </c>
      <c r="AC35" s="145">
        <f t="shared" si="13"/>
        <v>3500</v>
      </c>
      <c r="AD35" s="145">
        <f t="shared" si="14"/>
        <v>4000</v>
      </c>
      <c r="AE35" s="145">
        <f t="shared" si="15"/>
        <v>11200</v>
      </c>
      <c r="AF35" s="145">
        <f t="shared" si="16"/>
        <v>22200</v>
      </c>
      <c r="AG35" s="154">
        <v>3200</v>
      </c>
      <c r="AH35">
        <f t="shared" si="17"/>
        <v>7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1250</v>
      </c>
      <c r="H39" s="149">
        <v>450</v>
      </c>
      <c r="I39" s="68">
        <v>800</v>
      </c>
      <c r="J39" s="68">
        <v>439</v>
      </c>
      <c r="K39" s="143">
        <v>2</v>
      </c>
      <c r="L39" s="145">
        <f t="shared" si="2"/>
        <v>878</v>
      </c>
      <c r="M39" s="146">
        <f t="shared" si="3"/>
        <v>2128</v>
      </c>
      <c r="N39" s="150">
        <v>0</v>
      </c>
      <c r="O39" s="141">
        <v>0</v>
      </c>
      <c r="P39" s="148">
        <f t="shared" si="4"/>
        <v>0</v>
      </c>
      <c r="Q39" s="142">
        <f t="shared" si="5"/>
        <v>24</v>
      </c>
      <c r="R39" s="141">
        <v>0</v>
      </c>
      <c r="S39" s="141">
        <v>24</v>
      </c>
      <c r="T39" s="141">
        <v>7</v>
      </c>
      <c r="U39" s="143">
        <v>2</v>
      </c>
      <c r="V39" s="145">
        <f t="shared" si="6"/>
        <v>14</v>
      </c>
      <c r="W39" s="151">
        <f t="shared" si="7"/>
        <v>38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1274</v>
      </c>
      <c r="AB39" s="145">
        <f t="shared" si="12"/>
        <v>450</v>
      </c>
      <c r="AC39" s="145">
        <f t="shared" si="13"/>
        <v>824</v>
      </c>
      <c r="AD39" s="145">
        <f t="shared" si="14"/>
        <v>446</v>
      </c>
      <c r="AE39" s="145">
        <f t="shared" si="15"/>
        <v>892</v>
      </c>
      <c r="AF39" s="145">
        <f t="shared" si="16"/>
        <v>2166</v>
      </c>
      <c r="AG39" s="154">
        <v>3790</v>
      </c>
      <c r="AH39">
        <f t="shared" si="17"/>
        <v>1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150</v>
      </c>
      <c r="H42" s="149">
        <v>0</v>
      </c>
      <c r="I42" s="68">
        <v>150</v>
      </c>
      <c r="J42" s="68">
        <v>500</v>
      </c>
      <c r="K42" s="143">
        <v>0</v>
      </c>
      <c r="L42" s="145">
        <f t="shared" si="2"/>
        <v>0</v>
      </c>
      <c r="M42" s="146">
        <f t="shared" si="3"/>
        <v>150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1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150</v>
      </c>
      <c r="AB42" s="145">
        <f t="shared" si="12"/>
        <v>0</v>
      </c>
      <c r="AC42" s="145">
        <f t="shared" si="13"/>
        <v>150</v>
      </c>
      <c r="AD42" s="145">
        <f t="shared" si="14"/>
        <v>501</v>
      </c>
      <c r="AE42" s="145">
        <f t="shared" si="15"/>
        <v>0</v>
      </c>
      <c r="AF42" s="145">
        <f t="shared" si="16"/>
        <v>150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707</v>
      </c>
      <c r="H45" s="149">
        <v>202</v>
      </c>
      <c r="I45" s="68">
        <v>505</v>
      </c>
      <c r="J45" s="68">
        <v>539</v>
      </c>
      <c r="K45" s="143">
        <v>0</v>
      </c>
      <c r="L45" s="145">
        <f t="shared" si="20"/>
        <v>0</v>
      </c>
      <c r="M45" s="146">
        <f t="shared" si="21"/>
        <v>707</v>
      </c>
      <c r="N45" s="150">
        <v>0</v>
      </c>
      <c r="O45" s="141">
        <v>0</v>
      </c>
      <c r="P45" s="148">
        <f t="shared" si="22"/>
        <v>0</v>
      </c>
      <c r="Q45" s="142">
        <f t="shared" si="23"/>
        <v>48</v>
      </c>
      <c r="R45" s="148">
        <v>27</v>
      </c>
      <c r="S45" s="148">
        <v>21</v>
      </c>
      <c r="T45" s="148">
        <v>31</v>
      </c>
      <c r="U45" s="143">
        <v>0</v>
      </c>
      <c r="V45" s="145">
        <f t="shared" si="24"/>
        <v>0</v>
      </c>
      <c r="W45" s="151">
        <f t="shared" si="25"/>
        <v>48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755</v>
      </c>
      <c r="AB45" s="145">
        <f t="shared" si="30"/>
        <v>229</v>
      </c>
      <c r="AC45" s="145">
        <f t="shared" si="31"/>
        <v>526</v>
      </c>
      <c r="AD45" s="145">
        <f t="shared" si="32"/>
        <v>570</v>
      </c>
      <c r="AE45" s="145">
        <f t="shared" si="33"/>
        <v>0</v>
      </c>
      <c r="AF45" s="145">
        <f t="shared" si="34"/>
        <v>755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2291</v>
      </c>
      <c r="R47" s="149">
        <v>791</v>
      </c>
      <c r="S47" s="68">
        <v>1500</v>
      </c>
      <c r="T47" s="68">
        <v>350</v>
      </c>
      <c r="U47" s="143">
        <v>2</v>
      </c>
      <c r="V47" s="145">
        <f t="shared" si="24"/>
        <v>700</v>
      </c>
      <c r="W47" s="151">
        <f t="shared" si="25"/>
        <v>2991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2291</v>
      </c>
      <c r="AB47" s="145">
        <f t="shared" si="30"/>
        <v>791</v>
      </c>
      <c r="AC47" s="145">
        <f t="shared" si="31"/>
        <v>1500</v>
      </c>
      <c r="AD47" s="145">
        <f t="shared" si="32"/>
        <v>350</v>
      </c>
      <c r="AE47" s="145">
        <f t="shared" si="33"/>
        <v>700</v>
      </c>
      <c r="AF47" s="145">
        <f t="shared" si="34"/>
        <v>2991</v>
      </c>
      <c r="AG47" s="154">
        <v>3790</v>
      </c>
      <c r="AH47">
        <f t="shared" si="35"/>
        <v>1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13000</v>
      </c>
      <c r="H48" s="141">
        <v>9000</v>
      </c>
      <c r="I48" s="141">
        <v>4000</v>
      </c>
      <c r="J48" s="141">
        <v>9488</v>
      </c>
      <c r="K48" s="143">
        <v>2.7</v>
      </c>
      <c r="L48" s="145">
        <f t="shared" si="20"/>
        <v>25618</v>
      </c>
      <c r="M48" s="146">
        <f t="shared" si="21"/>
        <v>38618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13000</v>
      </c>
      <c r="AB48" s="145">
        <f t="shared" si="30"/>
        <v>9000</v>
      </c>
      <c r="AC48" s="145">
        <f t="shared" si="31"/>
        <v>4000</v>
      </c>
      <c r="AD48" s="145">
        <f t="shared" si="32"/>
        <v>9488</v>
      </c>
      <c r="AE48" s="145">
        <f t="shared" si="33"/>
        <v>25618</v>
      </c>
      <c r="AF48" s="145">
        <f t="shared" si="34"/>
        <v>38618</v>
      </c>
      <c r="AG48" s="154">
        <v>4670</v>
      </c>
      <c r="AH48">
        <f t="shared" si="35"/>
        <v>8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100</v>
      </c>
      <c r="H50" s="149">
        <v>50</v>
      </c>
      <c r="I50" s="149">
        <v>50</v>
      </c>
      <c r="J50" s="149">
        <v>50</v>
      </c>
      <c r="K50" s="143">
        <v>2.9</v>
      </c>
      <c r="L50" s="145">
        <f t="shared" si="20"/>
        <v>145</v>
      </c>
      <c r="M50" s="146">
        <f t="shared" si="21"/>
        <v>245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100</v>
      </c>
      <c r="AB50" s="145">
        <f t="shared" si="30"/>
        <v>50</v>
      </c>
      <c r="AC50" s="145">
        <f t="shared" si="31"/>
        <v>50</v>
      </c>
      <c r="AD50" s="145">
        <f t="shared" si="32"/>
        <v>50</v>
      </c>
      <c r="AE50" s="145">
        <f t="shared" si="33"/>
        <v>145</v>
      </c>
      <c r="AF50" s="145">
        <f t="shared" si="34"/>
        <v>245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450</v>
      </c>
      <c r="H51" s="149">
        <v>250</v>
      </c>
      <c r="I51" s="149">
        <v>200</v>
      </c>
      <c r="J51" s="149">
        <v>500</v>
      </c>
      <c r="K51" s="143">
        <v>2.6</v>
      </c>
      <c r="L51" s="145">
        <f t="shared" si="20"/>
        <v>1300</v>
      </c>
      <c r="M51" s="146">
        <f t="shared" si="21"/>
        <v>1750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450</v>
      </c>
      <c r="AB51" s="145">
        <f t="shared" si="30"/>
        <v>250</v>
      </c>
      <c r="AC51" s="145">
        <f t="shared" si="31"/>
        <v>200</v>
      </c>
      <c r="AD51" s="145">
        <f t="shared" si="32"/>
        <v>500</v>
      </c>
      <c r="AE51" s="145">
        <f t="shared" si="33"/>
        <v>1300</v>
      </c>
      <c r="AF51" s="145">
        <f t="shared" si="34"/>
        <v>1750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1500</v>
      </c>
      <c r="H53" s="149">
        <v>500</v>
      </c>
      <c r="I53" s="149">
        <v>1000</v>
      </c>
      <c r="J53" s="149">
        <v>2500</v>
      </c>
      <c r="K53" s="143">
        <v>3</v>
      </c>
      <c r="L53" s="145">
        <f t="shared" si="20"/>
        <v>7500</v>
      </c>
      <c r="M53" s="146">
        <f t="shared" si="21"/>
        <v>9000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1500</v>
      </c>
      <c r="AB53" s="145">
        <f t="shared" si="30"/>
        <v>500</v>
      </c>
      <c r="AC53" s="145">
        <f t="shared" si="31"/>
        <v>1000</v>
      </c>
      <c r="AD53" s="145">
        <f t="shared" si="32"/>
        <v>2500</v>
      </c>
      <c r="AE53" s="145">
        <f t="shared" si="33"/>
        <v>7500</v>
      </c>
      <c r="AF53" s="145">
        <f t="shared" si="34"/>
        <v>9000</v>
      </c>
      <c r="AG53" s="154">
        <v>4900</v>
      </c>
      <c r="AH53">
        <f t="shared" si="35"/>
        <v>2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300</v>
      </c>
      <c r="R54" s="149">
        <v>100</v>
      </c>
      <c r="S54" s="149">
        <v>200</v>
      </c>
      <c r="T54" s="149">
        <v>700</v>
      </c>
      <c r="U54" s="143">
        <v>3</v>
      </c>
      <c r="V54" s="145">
        <f t="shared" si="24"/>
        <v>2100</v>
      </c>
      <c r="W54" s="151">
        <f t="shared" si="25"/>
        <v>2400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300</v>
      </c>
      <c r="AB54" s="145">
        <f t="shared" si="30"/>
        <v>100</v>
      </c>
      <c r="AC54" s="145">
        <f t="shared" si="31"/>
        <v>200</v>
      </c>
      <c r="AD54" s="145">
        <f t="shared" si="32"/>
        <v>700</v>
      </c>
      <c r="AE54" s="145">
        <f t="shared" si="33"/>
        <v>2100</v>
      </c>
      <c r="AF54" s="145">
        <f t="shared" si="34"/>
        <v>2400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1050</v>
      </c>
      <c r="H56" s="149">
        <v>50</v>
      </c>
      <c r="I56" s="149">
        <v>1000</v>
      </c>
      <c r="J56" s="149">
        <v>500</v>
      </c>
      <c r="K56" s="143">
        <v>2.5</v>
      </c>
      <c r="L56" s="145">
        <f t="shared" si="20"/>
        <v>1250</v>
      </c>
      <c r="M56" s="146">
        <f t="shared" si="21"/>
        <v>2300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1050</v>
      </c>
      <c r="AB56" s="145">
        <f t="shared" si="30"/>
        <v>50</v>
      </c>
      <c r="AC56" s="145">
        <f t="shared" si="31"/>
        <v>1000</v>
      </c>
      <c r="AD56" s="145">
        <f t="shared" si="32"/>
        <v>500</v>
      </c>
      <c r="AE56" s="145">
        <f t="shared" si="33"/>
        <v>1250</v>
      </c>
      <c r="AF56" s="145">
        <f t="shared" si="34"/>
        <v>2300</v>
      </c>
      <c r="AG56" s="154">
        <v>3869</v>
      </c>
      <c r="AH56">
        <f t="shared" si="35"/>
        <v>1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6235</v>
      </c>
      <c r="H58" s="148">
        <v>0</v>
      </c>
      <c r="I58" s="148">
        <v>6235</v>
      </c>
      <c r="J58" s="148">
        <v>0</v>
      </c>
      <c r="K58" s="143">
        <v>0</v>
      </c>
      <c r="L58" s="145">
        <f t="shared" si="20"/>
        <v>0</v>
      </c>
      <c r="M58" s="146">
        <f t="shared" si="21"/>
        <v>6235</v>
      </c>
      <c r="N58" s="160">
        <v>0</v>
      </c>
      <c r="O58" s="159">
        <v>0</v>
      </c>
      <c r="P58" s="140">
        <f t="shared" si="22"/>
        <v>0</v>
      </c>
      <c r="Q58" s="142">
        <f t="shared" si="23"/>
        <v>5110</v>
      </c>
      <c r="R58" s="149">
        <v>0</v>
      </c>
      <c r="S58" s="149">
        <v>5110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5110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11345</v>
      </c>
      <c r="AB58" s="145">
        <f t="shared" si="30"/>
        <v>0</v>
      </c>
      <c r="AC58" s="145">
        <f t="shared" si="31"/>
        <v>11345</v>
      </c>
      <c r="AD58" s="145">
        <f t="shared" si="32"/>
        <v>0</v>
      </c>
      <c r="AE58" s="145">
        <f t="shared" si="33"/>
        <v>0</v>
      </c>
      <c r="AF58" s="145">
        <f t="shared" si="34"/>
        <v>11345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2200</v>
      </c>
      <c r="H65" s="149">
        <v>1200</v>
      </c>
      <c r="I65" s="149">
        <v>1000</v>
      </c>
      <c r="J65" s="149">
        <v>301</v>
      </c>
      <c r="K65" s="143">
        <v>2</v>
      </c>
      <c r="L65" s="145">
        <f t="shared" si="20"/>
        <v>602</v>
      </c>
      <c r="M65" s="146">
        <f t="shared" si="21"/>
        <v>2802</v>
      </c>
      <c r="N65" s="160">
        <v>0</v>
      </c>
      <c r="O65" s="159">
        <v>0</v>
      </c>
      <c r="P65" s="140">
        <f t="shared" si="22"/>
        <v>0</v>
      </c>
      <c r="Q65" s="142">
        <f t="shared" si="23"/>
        <v>800</v>
      </c>
      <c r="R65" s="149">
        <v>500</v>
      </c>
      <c r="S65" s="149">
        <v>300</v>
      </c>
      <c r="T65" s="149">
        <v>150</v>
      </c>
      <c r="U65" s="143">
        <v>2</v>
      </c>
      <c r="V65" s="145">
        <f t="shared" si="24"/>
        <v>300</v>
      </c>
      <c r="W65" s="151">
        <f t="shared" si="25"/>
        <v>1100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3000</v>
      </c>
      <c r="AB65" s="145">
        <f t="shared" si="30"/>
        <v>1700</v>
      </c>
      <c r="AC65" s="145">
        <f t="shared" si="31"/>
        <v>1300</v>
      </c>
      <c r="AD65" s="145">
        <f t="shared" si="32"/>
        <v>451</v>
      </c>
      <c r="AE65" s="145">
        <f t="shared" si="33"/>
        <v>902</v>
      </c>
      <c r="AF65" s="145">
        <f t="shared" si="34"/>
        <v>3902</v>
      </c>
      <c r="AG65" s="154">
        <v>4300</v>
      </c>
      <c r="AH65">
        <f t="shared" si="35"/>
        <v>1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2171</v>
      </c>
      <c r="H66" s="149">
        <v>284</v>
      </c>
      <c r="I66" s="149">
        <v>1887</v>
      </c>
      <c r="J66" s="145">
        <v>1731</v>
      </c>
      <c r="K66" s="143">
        <v>2</v>
      </c>
      <c r="L66" s="145">
        <f t="shared" si="20"/>
        <v>3462</v>
      </c>
      <c r="M66" s="146">
        <f t="shared" si="21"/>
        <v>5633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2171</v>
      </c>
      <c r="AB66" s="145">
        <f t="shared" si="30"/>
        <v>284</v>
      </c>
      <c r="AC66" s="145">
        <f t="shared" si="31"/>
        <v>1887</v>
      </c>
      <c r="AD66" s="145">
        <f t="shared" si="32"/>
        <v>1731</v>
      </c>
      <c r="AE66" s="145">
        <f t="shared" si="33"/>
        <v>3462</v>
      </c>
      <c r="AF66" s="145">
        <f t="shared" si="34"/>
        <v>5633</v>
      </c>
      <c r="AG66" s="154">
        <v>4300</v>
      </c>
      <c r="AH66">
        <f t="shared" si="35"/>
        <v>1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39425</v>
      </c>
      <c r="H69" s="65">
        <f t="shared" si="36"/>
        <v>18206</v>
      </c>
      <c r="I69" s="65">
        <f t="shared" si="36"/>
        <v>21219</v>
      </c>
      <c r="J69" s="65">
        <f t="shared" si="36"/>
        <v>25682</v>
      </c>
      <c r="K69" s="23">
        <f>ROUND(L69/J69,0)</f>
        <v>3</v>
      </c>
      <c r="L69" s="65">
        <f t="shared" ref="L69:Q69" si="37">SUM(L11:L68)</f>
        <v>72064</v>
      </c>
      <c r="M69" s="65">
        <f t="shared" si="37"/>
        <v>111489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30873</v>
      </c>
      <c r="R69" s="65"/>
      <c r="S69" s="65">
        <f t="shared" ref="S69:AH69" si="38">SUM(S11:S68)</f>
        <v>14355</v>
      </c>
      <c r="T69" s="65">
        <f t="shared" si="38"/>
        <v>9039</v>
      </c>
      <c r="U69" s="23">
        <f t="shared" si="38"/>
        <v>141.89999999999998</v>
      </c>
      <c r="V69" s="65">
        <f t="shared" si="38"/>
        <v>25794</v>
      </c>
      <c r="W69" s="65">
        <f t="shared" si="38"/>
        <v>56667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70298</v>
      </c>
      <c r="AB69" s="65">
        <f t="shared" si="38"/>
        <v>34724</v>
      </c>
      <c r="AC69" s="65">
        <f t="shared" si="38"/>
        <v>35574</v>
      </c>
      <c r="AD69" s="65">
        <f t="shared" si="38"/>
        <v>34721</v>
      </c>
      <c r="AE69" s="65">
        <f t="shared" si="38"/>
        <v>97858</v>
      </c>
      <c r="AF69" s="65">
        <f t="shared" si="38"/>
        <v>168156</v>
      </c>
      <c r="AG69" s="65">
        <f t="shared" si="38"/>
        <v>180151</v>
      </c>
      <c r="AH69">
        <f t="shared" si="38"/>
        <v>36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T1:V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300040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1300</v>
      </c>
      <c r="H57" s="148">
        <v>0</v>
      </c>
      <c r="I57" s="148">
        <v>1300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1300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500</v>
      </c>
      <c r="R57" s="149">
        <v>0</v>
      </c>
      <c r="S57" s="149">
        <v>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1800</v>
      </c>
      <c r="AB57" s="145">
        <f t="shared" si="30"/>
        <v>0</v>
      </c>
      <c r="AC57" s="145">
        <f t="shared" si="31"/>
        <v>1800</v>
      </c>
      <c r="AD57" s="145">
        <f t="shared" si="32"/>
        <v>0</v>
      </c>
      <c r="AE57" s="145">
        <f t="shared" si="33"/>
        <v>0</v>
      </c>
      <c r="AF57" s="145">
        <f t="shared" si="34"/>
        <v>1800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2000</v>
      </c>
      <c r="H64" s="149">
        <v>1000</v>
      </c>
      <c r="I64" s="149">
        <v>1000</v>
      </c>
      <c r="J64" s="149">
        <v>200</v>
      </c>
      <c r="K64" s="143">
        <v>2</v>
      </c>
      <c r="L64" s="145">
        <f t="shared" si="20"/>
        <v>400</v>
      </c>
      <c r="M64" s="146">
        <f t="shared" si="21"/>
        <v>2400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2000</v>
      </c>
      <c r="AB64" s="145">
        <f t="shared" si="30"/>
        <v>1000</v>
      </c>
      <c r="AC64" s="145">
        <f t="shared" si="31"/>
        <v>1000</v>
      </c>
      <c r="AD64" s="145">
        <f t="shared" si="32"/>
        <v>200</v>
      </c>
      <c r="AE64" s="145">
        <f t="shared" si="33"/>
        <v>400</v>
      </c>
      <c r="AF64" s="145">
        <f t="shared" si="34"/>
        <v>2400</v>
      </c>
      <c r="AG64" s="154">
        <v>4300</v>
      </c>
      <c r="AH64">
        <f t="shared" si="35"/>
        <v>1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2000</v>
      </c>
      <c r="H65" s="149">
        <v>1000</v>
      </c>
      <c r="I65" s="149">
        <v>1000</v>
      </c>
      <c r="J65" s="145">
        <v>200</v>
      </c>
      <c r="K65" s="143">
        <v>2</v>
      </c>
      <c r="L65" s="145">
        <f t="shared" si="20"/>
        <v>400</v>
      </c>
      <c r="M65" s="146">
        <f t="shared" si="21"/>
        <v>2400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2000</v>
      </c>
      <c r="AB65" s="145">
        <f t="shared" si="30"/>
        <v>1000</v>
      </c>
      <c r="AC65" s="145">
        <f t="shared" si="31"/>
        <v>1000</v>
      </c>
      <c r="AD65" s="145">
        <f t="shared" si="32"/>
        <v>200</v>
      </c>
      <c r="AE65" s="145">
        <f t="shared" si="33"/>
        <v>400</v>
      </c>
      <c r="AF65" s="145">
        <f t="shared" si="34"/>
        <v>2400</v>
      </c>
      <c r="AG65" s="154">
        <v>4300</v>
      </c>
      <c r="AH65">
        <f t="shared" si="35"/>
        <v>1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5300</v>
      </c>
      <c r="H68" s="65">
        <f t="shared" si="36"/>
        <v>2000</v>
      </c>
      <c r="I68" s="65">
        <f t="shared" si="36"/>
        <v>3300</v>
      </c>
      <c r="J68" s="65">
        <f t="shared" si="36"/>
        <v>400</v>
      </c>
      <c r="K68" s="23">
        <f>ROUND(L68/J68,0)</f>
        <v>2</v>
      </c>
      <c r="L68" s="65">
        <f t="shared" ref="L68:Q68" si="37">SUM(L10:L67)</f>
        <v>800</v>
      </c>
      <c r="M68" s="65">
        <f t="shared" si="37"/>
        <v>6100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500</v>
      </c>
      <c r="R68" s="65"/>
      <c r="S68" s="65">
        <f t="shared" ref="S68:AH68" si="38">SUM(S10:S67)</f>
        <v>500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500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5800</v>
      </c>
      <c r="AB68" s="65">
        <f t="shared" si="38"/>
        <v>2000</v>
      </c>
      <c r="AC68" s="65">
        <f t="shared" si="38"/>
        <v>3800</v>
      </c>
      <c r="AD68" s="65">
        <f t="shared" si="38"/>
        <v>400</v>
      </c>
      <c r="AE68" s="65">
        <f t="shared" si="38"/>
        <v>800</v>
      </c>
      <c r="AF68" s="65">
        <f t="shared" si="38"/>
        <v>6600</v>
      </c>
      <c r="AG68" s="65">
        <f t="shared" si="38"/>
        <v>180151</v>
      </c>
      <c r="AH68">
        <f t="shared" si="38"/>
        <v>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100</v>
      </c>
      <c r="H57" s="148">
        <v>0</v>
      </c>
      <c r="I57" s="148">
        <v>100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100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100</v>
      </c>
      <c r="R57" s="149">
        <v>0</v>
      </c>
      <c r="S57" s="149">
        <v>100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200</v>
      </c>
      <c r="AB57" s="145">
        <f t="shared" si="30"/>
        <v>0</v>
      </c>
      <c r="AC57" s="145">
        <f t="shared" si="31"/>
        <v>200</v>
      </c>
      <c r="AD57" s="145">
        <f t="shared" si="32"/>
        <v>0</v>
      </c>
      <c r="AE57" s="145">
        <f t="shared" si="33"/>
        <v>0</v>
      </c>
      <c r="AF57" s="145">
        <f t="shared" si="34"/>
        <v>200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350</v>
      </c>
      <c r="H65" s="149">
        <v>200</v>
      </c>
      <c r="I65" s="149">
        <v>150</v>
      </c>
      <c r="J65" s="145">
        <v>200</v>
      </c>
      <c r="K65" s="143">
        <v>2</v>
      </c>
      <c r="L65" s="145">
        <f t="shared" si="20"/>
        <v>400</v>
      </c>
      <c r="M65" s="146">
        <f t="shared" si="21"/>
        <v>750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350</v>
      </c>
      <c r="AB65" s="145">
        <f t="shared" si="30"/>
        <v>200</v>
      </c>
      <c r="AC65" s="145">
        <f t="shared" si="31"/>
        <v>150</v>
      </c>
      <c r="AD65" s="145">
        <f t="shared" si="32"/>
        <v>200</v>
      </c>
      <c r="AE65" s="145">
        <f t="shared" si="33"/>
        <v>400</v>
      </c>
      <c r="AF65" s="145">
        <f t="shared" si="34"/>
        <v>750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450</v>
      </c>
      <c r="H68" s="65">
        <f t="shared" si="36"/>
        <v>200</v>
      </c>
      <c r="I68" s="65">
        <f t="shared" si="36"/>
        <v>250</v>
      </c>
      <c r="J68" s="65">
        <f t="shared" si="36"/>
        <v>200</v>
      </c>
      <c r="K68" s="23">
        <f>ROUND(L68/J68,0)</f>
        <v>2</v>
      </c>
      <c r="L68" s="65">
        <f t="shared" ref="L68:Q68" si="37">SUM(L10:L67)</f>
        <v>400</v>
      </c>
      <c r="M68" s="65">
        <f t="shared" si="37"/>
        <v>850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100</v>
      </c>
      <c r="R68" s="65"/>
      <c r="S68" s="65">
        <f t="shared" ref="S68:AH68" si="38">SUM(S10:S67)</f>
        <v>100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550</v>
      </c>
      <c r="AB68" s="65">
        <f t="shared" si="38"/>
        <v>200</v>
      </c>
      <c r="AC68" s="65">
        <f t="shared" si="38"/>
        <v>350</v>
      </c>
      <c r="AD68" s="65">
        <f t="shared" si="38"/>
        <v>200</v>
      </c>
      <c r="AE68" s="65">
        <f t="shared" si="38"/>
        <v>400</v>
      </c>
      <c r="AF68" s="65">
        <f t="shared" si="38"/>
        <v>950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2280</v>
      </c>
      <c r="H10" s="149">
        <v>2280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2280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2280</v>
      </c>
      <c r="AB10" s="142">
        <f t="shared" ref="AB10:AB41" si="12">H10+R10</f>
        <v>2280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2280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2062</v>
      </c>
      <c r="H12" s="149">
        <v>2062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2062</v>
      </c>
      <c r="N12" s="160">
        <v>0</v>
      </c>
      <c r="O12" s="159">
        <v>0</v>
      </c>
      <c r="P12" s="140">
        <f t="shared" si="4"/>
        <v>0</v>
      </c>
      <c r="Q12" s="142">
        <f t="shared" si="5"/>
        <v>400</v>
      </c>
      <c r="R12" s="149">
        <v>400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400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2462</v>
      </c>
      <c r="AB12" s="145">
        <f t="shared" si="12"/>
        <v>2462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2462</v>
      </c>
      <c r="AG12" s="154">
        <v>4670</v>
      </c>
      <c r="AH12">
        <f t="shared" si="17"/>
        <v>1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7539</v>
      </c>
      <c r="R34" s="149">
        <v>7539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7539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7539</v>
      </c>
      <c r="AB34" s="145">
        <f t="shared" si="12"/>
        <v>7539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7539</v>
      </c>
      <c r="AG34" s="154">
        <v>3200</v>
      </c>
      <c r="AH34">
        <f t="shared" si="17"/>
        <v>2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16498</v>
      </c>
      <c r="H47" s="141">
        <v>16498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16498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16498</v>
      </c>
      <c r="AB47" s="145">
        <f t="shared" si="30"/>
        <v>16498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16498</v>
      </c>
      <c r="AG47" s="154">
        <v>4670</v>
      </c>
      <c r="AH47">
        <f t="shared" si="35"/>
        <v>4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2531</v>
      </c>
      <c r="H50" s="149">
        <v>2531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2531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2531</v>
      </c>
      <c r="AB50" s="145">
        <f t="shared" si="30"/>
        <v>2531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2531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23371</v>
      </c>
      <c r="H68" s="65">
        <f t="shared" si="36"/>
        <v>23371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23371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7939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7939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31310</v>
      </c>
      <c r="AB68" s="65">
        <f t="shared" si="38"/>
        <v>31310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31310</v>
      </c>
      <c r="AG68" s="65">
        <f t="shared" si="38"/>
        <v>180151</v>
      </c>
      <c r="AH68">
        <f t="shared" si="38"/>
        <v>8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2025-09-01T10:31:17Z</dcterms:modified>
</cp:coreProperties>
</file>