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17" sheetId="14" r:id="rId1"/>
    <sheet name="код" sheetId="37" r:id="rId2"/>
    <sheet name="ВСЕ_" sheetId="3" r:id="rId3"/>
    <sheet name="6 (136)" sheetId="38" r:id="rId4"/>
    <sheet name="71" sheetId="79" r:id="rId5"/>
    <sheet name="80" sheetId="78" r:id="rId6"/>
    <sheet name="Лист2" sheetId="77" r:id="rId7"/>
    <sheet name="Лист1" sheetId="76" r:id="rId8"/>
  </sheets>
  <definedNames>
    <definedName name="_xlnm._FilterDatabase" localSheetId="3" hidden="1">'6 (136)'!$A$6:$O$195</definedName>
    <definedName name="_xlnm._FilterDatabase" localSheetId="2" hidden="1">ВСЕ_!$A$10:$O$262</definedName>
    <definedName name="Z_F67B1EE8_A6ED_4279_9371_B9D6937B0F80_.wvu.FilterData" localSheetId="2" hidden="1">ВСЕ_!$A$10:$O$10</definedName>
    <definedName name="Z_F67B1EE8_A6ED_4279_9371_B9D6937B0F80_.wvu.PrintArea" localSheetId="0" hidden="1">'300017'!$B$1:$BC$21</definedName>
    <definedName name="Z_F67B1EE8_A6ED_4279_9371_B9D6937B0F80_.wvu.PrintTitles" localSheetId="0" hidden="1">'300017'!$B:$B,'300017'!$1:$9</definedName>
    <definedName name="_xlnm.Print_Titles" localSheetId="0">'300017'!$B:$B,'300017'!$1:$9</definedName>
    <definedName name="_xlnm.Print_Area" localSheetId="0">'300017'!$A$1:$BC$39</definedName>
    <definedName name="_xlnm.Print_Area" localSheetId="3">'6 (136)'!$A$1:$O$197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1" i="7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79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3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2" i="3"/>
  <c r="N262"/>
  <c r="M262"/>
  <c r="N261"/>
  <c r="O261" s="1"/>
  <c r="M261"/>
  <c r="N260"/>
  <c r="M260"/>
  <c r="O260" s="1"/>
  <c r="N259"/>
  <c r="M259"/>
  <c r="O259" s="1"/>
  <c r="O258"/>
  <c r="N258"/>
  <c r="M258"/>
  <c r="N257"/>
  <c r="O257" s="1"/>
  <c r="M257"/>
  <c r="N256"/>
  <c r="M256"/>
  <c r="O256" s="1"/>
  <c r="N255"/>
  <c r="M255"/>
  <c r="O255" s="1"/>
  <c r="O254"/>
  <c r="N254"/>
  <c r="M254"/>
  <c r="N253"/>
  <c r="O253" s="1"/>
  <c r="M253"/>
  <c r="N252"/>
  <c r="M252"/>
  <c r="O252" s="1"/>
  <c r="N251"/>
  <c r="M251"/>
  <c r="O251" s="1"/>
  <c r="O250"/>
  <c r="N250"/>
  <c r="M250"/>
  <c r="N249"/>
  <c r="O249" s="1"/>
  <c r="M249"/>
  <c r="N248"/>
  <c r="M248"/>
  <c r="O248" s="1"/>
  <c r="N247"/>
  <c r="M247"/>
  <c r="O247" s="1"/>
  <c r="O246"/>
  <c r="N246"/>
  <c r="M246"/>
  <c r="N245"/>
  <c r="O245" s="1"/>
  <c r="M245"/>
  <c r="N244"/>
  <c r="M244"/>
  <c r="O244" s="1"/>
  <c r="N243"/>
  <c r="M243"/>
  <c r="O243" s="1"/>
  <c r="O242"/>
  <c r="N242"/>
  <c r="M242"/>
  <c r="N241"/>
  <c r="O241" s="1"/>
  <c r="M241"/>
  <c r="N240"/>
  <c r="M240"/>
  <c r="O240" s="1"/>
  <c r="N239"/>
  <c r="M239"/>
  <c r="O239" s="1"/>
  <c r="O238"/>
  <c r="N238"/>
  <c r="M238"/>
  <c r="N237"/>
  <c r="O237" s="1"/>
  <c r="M237"/>
  <c r="N236"/>
  <c r="M236"/>
  <c r="O236" s="1"/>
  <c r="N235"/>
  <c r="M235"/>
  <c r="O235" s="1"/>
  <c r="O234"/>
  <c r="N234"/>
  <c r="M234"/>
  <c r="N233"/>
  <c r="O233" s="1"/>
  <c r="M233"/>
  <c r="N232"/>
  <c r="M232"/>
  <c r="O232" s="1"/>
  <c r="N231"/>
  <c r="M231"/>
  <c r="O231" s="1"/>
  <c r="O230"/>
  <c r="N230"/>
  <c r="M230"/>
  <c r="N229"/>
  <c r="O229" s="1"/>
  <c r="M229"/>
  <c r="N228"/>
  <c r="M228"/>
  <c r="O228" s="1"/>
  <c r="N227"/>
  <c r="M227"/>
  <c r="O227" s="1"/>
  <c r="O226"/>
  <c r="N226"/>
  <c r="M226"/>
  <c r="N225"/>
  <c r="O225" s="1"/>
  <c r="M225"/>
  <c r="N224"/>
  <c r="M224"/>
  <c r="O224" s="1"/>
  <c r="N223"/>
  <c r="M223"/>
  <c r="O223" s="1"/>
  <c r="O222"/>
  <c r="N222"/>
  <c r="M222"/>
  <c r="N221"/>
  <c r="O221" s="1"/>
  <c r="M221"/>
  <c r="N220"/>
  <c r="M220"/>
  <c r="O220" s="1"/>
  <c r="N219"/>
  <c r="M219"/>
  <c r="O219" s="1"/>
  <c r="O218"/>
  <c r="N218"/>
  <c r="M218"/>
  <c r="N217"/>
  <c r="O217" s="1"/>
  <c r="M217"/>
  <c r="N216"/>
  <c r="M216"/>
  <c r="O216" s="1"/>
  <c r="N215"/>
  <c r="M215"/>
  <c r="O215" s="1"/>
  <c r="O214"/>
  <c r="N214"/>
  <c r="M214"/>
  <c r="N213"/>
  <c r="O213" s="1"/>
  <c r="M213"/>
  <c r="N212"/>
  <c r="M212"/>
  <c r="O212" s="1"/>
  <c r="N211"/>
  <c r="M211"/>
  <c r="O211" s="1"/>
  <c r="O210"/>
  <c r="N210"/>
  <c r="M210"/>
  <c r="N209"/>
  <c r="O209" s="1"/>
  <c r="M209"/>
  <c r="N208"/>
  <c r="M208"/>
  <c r="O208" s="1"/>
  <c r="N207"/>
  <c r="M207"/>
  <c r="O207" s="1"/>
  <c r="O206"/>
  <c r="N206"/>
  <c r="M206"/>
  <c r="N205"/>
  <c r="O205" s="1"/>
  <c r="M205"/>
  <c r="N204"/>
  <c r="M204"/>
  <c r="O204" s="1"/>
  <c r="N203"/>
  <c r="M203"/>
  <c r="O203" s="1"/>
  <c r="O202"/>
  <c r="N202"/>
  <c r="M202"/>
  <c r="N201"/>
  <c r="O201" s="1"/>
  <c r="M201"/>
  <c r="N200"/>
  <c r="M200"/>
  <c r="O200" s="1"/>
  <c r="N199"/>
  <c r="M199"/>
  <c r="O199" s="1"/>
  <c r="O198"/>
  <c r="N198"/>
  <c r="M198"/>
  <c r="N197"/>
  <c r="O197" s="1"/>
  <c r="M197"/>
  <c r="N196"/>
  <c r="M196"/>
  <c r="O196" s="1"/>
  <c r="N195"/>
  <c r="M195"/>
  <c r="O195" s="1"/>
  <c r="O194"/>
  <c r="N194"/>
  <c r="M194"/>
  <c r="N193"/>
  <c r="O193" s="1"/>
  <c r="M193"/>
  <c r="N192"/>
  <c r="M192"/>
  <c r="O192" s="1"/>
  <c r="N191"/>
  <c r="M191"/>
  <c r="O191" s="1"/>
  <c r="O190"/>
  <c r="N190"/>
  <c r="M190"/>
  <c r="N189"/>
  <c r="O189" s="1"/>
  <c r="M189"/>
  <c r="N188"/>
  <c r="M188"/>
  <c r="O188" s="1"/>
  <c r="N187"/>
  <c r="M187"/>
  <c r="O187" s="1"/>
  <c r="O186"/>
  <c r="N186"/>
  <c r="M186"/>
  <c r="N185"/>
  <c r="O185" s="1"/>
  <c r="M185"/>
  <c r="N184"/>
  <c r="M184"/>
  <c r="O184" s="1"/>
  <c r="N183"/>
  <c r="M183"/>
  <c r="O183" s="1"/>
  <c r="O182"/>
  <c r="N182"/>
  <c r="M182"/>
  <c r="N181"/>
  <c r="O181" s="1"/>
  <c r="M181"/>
  <c r="N180"/>
  <c r="M180"/>
  <c r="O180" s="1"/>
  <c r="N179"/>
  <c r="M179"/>
  <c r="O179" s="1"/>
  <c r="O178"/>
  <c r="N178"/>
  <c r="M178"/>
  <c r="N177"/>
  <c r="O177" s="1"/>
  <c r="M177"/>
  <c r="N176"/>
  <c r="M176"/>
  <c r="O176" s="1"/>
  <c r="N175"/>
  <c r="M175"/>
  <c r="O175" s="1"/>
  <c r="O174"/>
  <c r="N174"/>
  <c r="M174"/>
  <c r="N173"/>
  <c r="O173" s="1"/>
  <c r="M173"/>
  <c r="N172"/>
  <c r="M172"/>
  <c r="O172" s="1"/>
  <c r="N171"/>
  <c r="M171"/>
  <c r="O171" s="1"/>
  <c r="O170"/>
  <c r="N170"/>
  <c r="M170"/>
  <c r="N169"/>
  <c r="O169" s="1"/>
  <c r="M169"/>
  <c r="N168"/>
  <c r="M168"/>
  <c r="O168" s="1"/>
  <c r="N167"/>
  <c r="M167"/>
  <c r="O167" s="1"/>
  <c r="O166"/>
  <c r="N166"/>
  <c r="M166"/>
  <c r="N165"/>
  <c r="O165" s="1"/>
  <c r="M165"/>
  <c r="N164"/>
  <c r="M164"/>
  <c r="O164" s="1"/>
  <c r="N163"/>
  <c r="M163"/>
  <c r="O163" s="1"/>
  <c r="O162"/>
  <c r="N162"/>
  <c r="M162"/>
  <c r="N161"/>
  <c r="O161" s="1"/>
  <c r="M161"/>
  <c r="N160"/>
  <c r="M160"/>
  <c r="O160" s="1"/>
  <c r="N159"/>
  <c r="M159"/>
  <c r="O159" s="1"/>
  <c r="O158"/>
  <c r="N158"/>
  <c r="M158"/>
  <c r="N157"/>
  <c r="O157" s="1"/>
  <c r="M157"/>
  <c r="N156"/>
  <c r="M156"/>
  <c r="O156" s="1"/>
  <c r="N155"/>
  <c r="M155"/>
  <c r="O155" s="1"/>
  <c r="O154"/>
  <c r="N154"/>
  <c r="M154"/>
  <c r="N153"/>
  <c r="O153" s="1"/>
  <c r="M153"/>
  <c r="N152"/>
  <c r="M152"/>
  <c r="O152" s="1"/>
  <c r="N151"/>
  <c r="M151"/>
  <c r="O151" s="1"/>
  <c r="O150"/>
  <c r="N150"/>
  <c r="M150"/>
  <c r="N149"/>
  <c r="O149" s="1"/>
  <c r="M149"/>
  <c r="N148"/>
  <c r="M148"/>
  <c r="O148" s="1"/>
  <c r="N147"/>
  <c r="M147"/>
  <c r="O147" s="1"/>
  <c r="O146"/>
  <c r="N146"/>
  <c r="M146"/>
  <c r="N145"/>
  <c r="O145" s="1"/>
  <c r="M145"/>
  <c r="N144"/>
  <c r="M144"/>
  <c r="O144" s="1"/>
  <c r="N143"/>
  <c r="M143"/>
  <c r="O143" s="1"/>
  <c r="O142"/>
  <c r="N142"/>
  <c r="M142"/>
  <c r="N141"/>
  <c r="O141" s="1"/>
  <c r="M141"/>
  <c r="N140"/>
  <c r="M140"/>
  <c r="O140" s="1"/>
  <c r="N139"/>
  <c r="M139"/>
  <c r="O139" s="1"/>
  <c r="O138"/>
  <c r="N138"/>
  <c r="M138"/>
  <c r="N137"/>
  <c r="O137" s="1"/>
  <c r="M137"/>
  <c r="N136"/>
  <c r="M136"/>
  <c r="O136" s="1"/>
  <c r="N135"/>
  <c r="M135"/>
  <c r="O135" s="1"/>
  <c r="O134"/>
  <c r="N134"/>
  <c r="M134"/>
  <c r="N133"/>
  <c r="O133" s="1"/>
  <c r="M133"/>
  <c r="N132"/>
  <c r="M132"/>
  <c r="O132" s="1"/>
  <c r="N131"/>
  <c r="M131"/>
  <c r="O131" s="1"/>
  <c r="O130"/>
  <c r="N130"/>
  <c r="M130"/>
  <c r="N129"/>
  <c r="O129" s="1"/>
  <c r="M129"/>
  <c r="N128"/>
  <c r="M128"/>
  <c r="O128" s="1"/>
  <c r="N127"/>
  <c r="M127"/>
  <c r="O127" s="1"/>
  <c r="O126"/>
  <c r="N126"/>
  <c r="M126"/>
  <c r="N125"/>
  <c r="O125" s="1"/>
  <c r="M125"/>
  <c r="N124"/>
  <c r="M124"/>
  <c r="O124" s="1"/>
  <c r="N123"/>
  <c r="M123"/>
  <c r="O123" s="1"/>
  <c r="O122"/>
  <c r="N122"/>
  <c r="M122"/>
  <c r="N121"/>
  <c r="O121" s="1"/>
  <c r="M121"/>
  <c r="N120"/>
  <c r="M120"/>
  <c r="O120" s="1"/>
  <c r="N119"/>
  <c r="M119"/>
  <c r="O119" s="1"/>
  <c r="O118"/>
  <c r="N118"/>
  <c r="M118"/>
  <c r="N117"/>
  <c r="O117" s="1"/>
  <c r="M117"/>
  <c r="N116"/>
  <c r="M116"/>
  <c r="O116" s="1"/>
  <c r="N115"/>
  <c r="M115"/>
  <c r="O115" s="1"/>
  <c r="O114"/>
  <c r="N114"/>
  <c r="M114"/>
  <c r="N113"/>
  <c r="O113" s="1"/>
  <c r="M113"/>
  <c r="N112"/>
  <c r="M112"/>
  <c r="O112" s="1"/>
  <c r="N111"/>
  <c r="M111"/>
  <c r="O111" s="1"/>
  <c r="O110"/>
  <c r="N110"/>
  <c r="M110"/>
  <c r="N109"/>
  <c r="O109" s="1"/>
  <c r="M109"/>
  <c r="N108"/>
  <c r="M108"/>
  <c r="O108" s="1"/>
  <c r="N107"/>
  <c r="M107"/>
  <c r="O107" s="1"/>
  <c r="O106"/>
  <c r="N106"/>
  <c r="M106"/>
  <c r="N105"/>
  <c r="O105" s="1"/>
  <c r="M105"/>
  <c r="N104"/>
  <c r="M104"/>
  <c r="O104" s="1"/>
  <c r="N103"/>
  <c r="M103"/>
  <c r="O103" s="1"/>
  <c r="O102"/>
  <c r="N102"/>
  <c r="M102"/>
  <c r="N101"/>
  <c r="O101" s="1"/>
  <c r="M101"/>
  <c r="N100"/>
  <c r="M100"/>
  <c r="O100" s="1"/>
  <c r="N99"/>
  <c r="M99"/>
  <c r="O99" s="1"/>
  <c r="O98"/>
  <c r="N98"/>
  <c r="M98"/>
  <c r="N97"/>
  <c r="O97" s="1"/>
  <c r="M97"/>
  <c r="N96"/>
  <c r="M96"/>
  <c r="O96" s="1"/>
  <c r="N95"/>
  <c r="M95"/>
  <c r="O95" s="1"/>
  <c r="O94"/>
  <c r="N94"/>
  <c r="M94"/>
  <c r="N93"/>
  <c r="O93" s="1"/>
  <c r="M93"/>
  <c r="N92"/>
  <c r="M92"/>
  <c r="O92" s="1"/>
  <c r="N91"/>
  <c r="M91"/>
  <c r="O91" s="1"/>
  <c r="O90"/>
  <c r="N90"/>
  <c r="M90"/>
  <c r="N89"/>
  <c r="O89" s="1"/>
  <c r="M89"/>
  <c r="N88"/>
  <c r="M88"/>
  <c r="O88" s="1"/>
  <c r="N87"/>
  <c r="M87"/>
  <c r="O87" s="1"/>
  <c r="O86"/>
  <c r="N86"/>
  <c r="M86"/>
  <c r="N85"/>
  <c r="O85" s="1"/>
  <c r="M85"/>
  <c r="N84"/>
  <c r="M84"/>
  <c r="O84" s="1"/>
  <c r="N83"/>
  <c r="M83"/>
  <c r="O83" s="1"/>
  <c r="O82"/>
  <c r="N82"/>
  <c r="M82"/>
  <c r="N81"/>
  <c r="O81" s="1"/>
  <c r="M81"/>
  <c r="N80"/>
  <c r="M80"/>
  <c r="O80" s="1"/>
  <c r="N79"/>
  <c r="M79"/>
  <c r="O79" s="1"/>
  <c r="O78"/>
  <c r="N78"/>
  <c r="M78"/>
  <c r="N77"/>
  <c r="O77" s="1"/>
  <c r="M77"/>
  <c r="N76"/>
  <c r="M76"/>
  <c r="O76" s="1"/>
  <c r="N75"/>
  <c r="M75"/>
  <c r="O75" s="1"/>
  <c r="O74"/>
  <c r="N74"/>
  <c r="M74"/>
  <c r="N73"/>
  <c r="O73" s="1"/>
  <c r="M73"/>
  <c r="N72"/>
  <c r="M72"/>
  <c r="O72" s="1"/>
  <c r="N71"/>
  <c r="M71"/>
  <c r="O71" s="1"/>
  <c r="O70"/>
  <c r="N70"/>
  <c r="M70"/>
  <c r="N69"/>
  <c r="O69" s="1"/>
  <c r="M69"/>
  <c r="N68"/>
  <c r="M68"/>
  <c r="O68" s="1"/>
  <c r="N67"/>
  <c r="M67"/>
  <c r="O67" s="1"/>
  <c r="O66"/>
  <c r="N66"/>
  <c r="M66"/>
  <c r="N65"/>
  <c r="O65" s="1"/>
  <c r="M65"/>
  <c r="N64"/>
  <c r="M64"/>
  <c r="O64" s="1"/>
  <c r="N63"/>
  <c r="M63"/>
  <c r="O63" s="1"/>
  <c r="O62"/>
  <c r="N62"/>
  <c r="M62"/>
  <c r="N61"/>
  <c r="O61" s="1"/>
  <c r="M61"/>
  <c r="N60"/>
  <c r="M60"/>
  <c r="O60" s="1"/>
  <c r="N59"/>
  <c r="M59"/>
  <c r="O59" s="1"/>
  <c r="O58"/>
  <c r="N58"/>
  <c r="M58"/>
  <c r="N57"/>
  <c r="O57" s="1"/>
  <c r="M57"/>
  <c r="N56"/>
  <c r="M56"/>
  <c r="O56" s="1"/>
  <c r="N55"/>
  <c r="M55"/>
  <c r="O55" s="1"/>
  <c r="O54"/>
  <c r="N54"/>
  <c r="M54"/>
  <c r="N53"/>
  <c r="O53" s="1"/>
  <c r="M53"/>
  <c r="N52"/>
  <c r="M52"/>
  <c r="O52" s="1"/>
  <c r="N51"/>
  <c r="M51"/>
  <c r="O51" s="1"/>
  <c r="O50"/>
  <c r="N50"/>
  <c r="M50"/>
  <c r="N49"/>
  <c r="O49" s="1"/>
  <c r="M49"/>
  <c r="N48"/>
  <c r="M48"/>
  <c r="O48" s="1"/>
  <c r="N47"/>
  <c r="M47"/>
  <c r="O47" s="1"/>
  <c r="O46"/>
  <c r="N46"/>
  <c r="M46"/>
  <c r="O45"/>
  <c r="N45"/>
  <c r="M45"/>
  <c r="N44"/>
  <c r="M44"/>
  <c r="O44" s="1"/>
  <c r="N43"/>
  <c r="M43"/>
  <c r="O43" s="1"/>
  <c r="O42"/>
  <c r="N42"/>
  <c r="M42"/>
  <c r="O41"/>
  <c r="N41"/>
  <c r="M41"/>
  <c r="N40"/>
  <c r="M40"/>
  <c r="O40" s="1"/>
  <c r="N39"/>
  <c r="M39"/>
  <c r="O39" s="1"/>
  <c r="O38"/>
  <c r="N38"/>
  <c r="M38"/>
  <c r="O37"/>
  <c r="N37"/>
  <c r="M37"/>
  <c r="N36"/>
  <c r="M36"/>
  <c r="O36" s="1"/>
  <c r="N35"/>
  <c r="M35"/>
  <c r="O35" s="1"/>
  <c r="O34"/>
  <c r="N34"/>
  <c r="M34"/>
  <c r="O33"/>
  <c r="N33"/>
  <c r="M33"/>
  <c r="N32"/>
  <c r="M32"/>
  <c r="O32" s="1"/>
  <c r="N31"/>
  <c r="M31"/>
  <c r="O31" s="1"/>
  <c r="O30"/>
  <c r="N30"/>
  <c r="M30"/>
  <c r="O29"/>
  <c r="N29"/>
  <c r="M29"/>
  <c r="N28"/>
  <c r="M28"/>
  <c r="O28" s="1"/>
  <c r="N27"/>
  <c r="M27"/>
  <c r="O27" s="1"/>
  <c r="O26"/>
  <c r="N26"/>
  <c r="M26"/>
  <c r="O25"/>
  <c r="N25"/>
  <c r="M25"/>
  <c r="N24"/>
  <c r="M24"/>
  <c r="O24" s="1"/>
  <c r="N23"/>
  <c r="M23"/>
  <c r="O23" s="1"/>
  <c r="O22"/>
  <c r="N22"/>
  <c r="M22"/>
  <c r="O21"/>
  <c r="N21"/>
  <c r="M21"/>
  <c r="N20"/>
  <c r="M20"/>
  <c r="O20" s="1"/>
  <c r="N19"/>
  <c r="M19"/>
  <c r="O19" s="1"/>
  <c r="O18"/>
  <c r="N18"/>
  <c r="M18"/>
  <c r="O17"/>
  <c r="N17"/>
  <c r="M17"/>
  <c r="N16"/>
  <c r="M16"/>
  <c r="O16" s="1"/>
  <c r="N15"/>
  <c r="M15"/>
  <c r="O15" s="1"/>
  <c r="O14"/>
  <c r="N14"/>
  <c r="M14"/>
  <c r="O13"/>
  <c r="N13"/>
  <c r="M13"/>
  <c r="N12"/>
  <c r="M12"/>
  <c r="O12" s="1"/>
  <c r="N11"/>
  <c r="M11"/>
  <c r="O11" s="1"/>
  <c r="P36" i="37"/>
  <c r="O36"/>
  <c r="N36"/>
  <c r="M36"/>
  <c r="L36"/>
  <c r="K36"/>
  <c r="J36"/>
  <c r="I36"/>
  <c r="H36"/>
  <c r="G36"/>
  <c r="F36"/>
  <c r="E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9" i="14"/>
  <c r="BB39"/>
  <c r="BA39"/>
  <c r="AZ39"/>
  <c r="AY39"/>
  <c r="AX39"/>
  <c r="R39"/>
  <c r="AW39"/>
  <c r="AV39"/>
  <c r="AU39"/>
  <c r="AT39"/>
  <c r="AS39"/>
  <c r="AR39"/>
  <c r="AQ39"/>
  <c r="AP39"/>
  <c r="AO39"/>
  <c r="AK39"/>
  <c r="AJ39"/>
  <c r="AI39"/>
  <c r="AE39"/>
  <c r="AD39"/>
  <c r="AC39"/>
  <c r="AB39"/>
  <c r="AA39"/>
  <c r="Z39"/>
  <c r="Y39"/>
  <c r="X39"/>
  <c r="W39"/>
  <c r="U39"/>
  <c r="T39"/>
  <c r="S39"/>
  <c r="O39"/>
  <c r="N39"/>
  <c r="M39"/>
  <c r="L39"/>
  <c r="K39"/>
  <c r="J39"/>
  <c r="H39"/>
  <c r="G39"/>
  <c r="F39"/>
  <c r="BD38"/>
  <c r="BC38"/>
  <c r="BB38"/>
  <c r="BA38"/>
  <c r="AZ38"/>
  <c r="AY38"/>
  <c r="AX38"/>
  <c r="AW38"/>
  <c r="AV38"/>
  <c r="AU38"/>
  <c r="AT38"/>
  <c r="AS38"/>
  <c r="AR38"/>
  <c r="AQ38"/>
  <c r="AK38"/>
  <c r="AE38"/>
  <c r="AD38"/>
  <c r="AC38"/>
  <c r="AB38"/>
  <c r="AA38"/>
  <c r="Z38"/>
  <c r="Y38"/>
  <c r="U38"/>
  <c r="O38"/>
  <c r="N38"/>
  <c r="M38"/>
  <c r="L38"/>
  <c r="H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 s="1"/>
  <c r="AE19"/>
  <c r="AD19"/>
  <c r="AC19"/>
  <c r="AB19"/>
  <c r="AA19"/>
  <c r="Z19"/>
  <c r="Y19"/>
  <c r="U19"/>
  <c r="O19"/>
  <c r="N19"/>
  <c r="M19"/>
  <c r="L19"/>
  <c r="H19"/>
  <c r="F19" s="1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 s="1"/>
  <c r="AK14"/>
  <c r="AE14"/>
  <c r="AD14"/>
  <c r="AC14"/>
  <c r="AB14"/>
  <c r="AA14"/>
  <c r="Z14"/>
  <c r="Y14"/>
  <c r="U14"/>
  <c r="S14" s="1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 s="1"/>
  <c r="AK13"/>
  <c r="AE13"/>
  <c r="AD13"/>
  <c r="AC13"/>
  <c r="AB13"/>
  <c r="AA13"/>
  <c r="Z13"/>
  <c r="Y13"/>
  <c r="U13"/>
  <c r="S13" s="1"/>
  <c r="O13"/>
  <c r="N13"/>
  <c r="M13"/>
  <c r="L13"/>
  <c r="H13"/>
  <c r="F13" s="1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8"/>
  <c r="AI38"/>
  <c r="F38"/>
  <c r="AO37"/>
  <c r="AI37"/>
  <c r="F37"/>
  <c r="AO36"/>
  <c r="AI36"/>
  <c r="AO35"/>
  <c r="AO34"/>
  <c r="AI34"/>
  <c r="S34"/>
  <c r="AO33"/>
  <c r="AI33"/>
  <c r="AO32"/>
  <c r="AO31"/>
  <c r="AO30"/>
  <c r="AI30"/>
  <c r="S30"/>
  <c r="F30"/>
  <c r="AO29"/>
  <c r="AI29"/>
  <c r="AO28"/>
  <c r="AO27"/>
  <c r="AI27"/>
  <c r="F27"/>
  <c r="AO26"/>
  <c r="AI26"/>
  <c r="AO25"/>
  <c r="AI25"/>
  <c r="S25"/>
  <c r="AO24"/>
  <c r="AI24"/>
  <c r="S24"/>
  <c r="F24"/>
  <c r="AO23"/>
  <c r="AI23"/>
  <c r="S23"/>
  <c r="AO22"/>
  <c r="AI22"/>
  <c r="AI21"/>
  <c r="F21"/>
  <c r="F34" l="1"/>
  <c r="F23"/>
  <c r="S37"/>
  <c r="AO21"/>
  <c r="F29"/>
  <c r="S29"/>
  <c r="F33"/>
  <c r="S33"/>
  <c r="F28"/>
  <c r="S28"/>
  <c r="F32"/>
  <c r="S32"/>
  <c r="F36"/>
  <c r="S36"/>
  <c r="F22"/>
  <c r="S22"/>
  <c r="F26"/>
  <c r="S26"/>
  <c r="S38" l="1"/>
  <c r="AI35"/>
  <c r="S35"/>
  <c r="F35"/>
  <c r="AI32"/>
  <c r="AI31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<sst xmlns="http://schemas.openxmlformats.org/spreadsheetml/2006/main" count="2311" uniqueCount="599">
  <si>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</si>
  <si>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</si>
  <si>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</si>
  <si>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</si>
  <si>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</si>
  <si>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</si>
  <si>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</si>
  <si>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</si>
  <si>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</si>
  <si>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</si>
  <si>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</si>
  <si>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</si>
  <si>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</si>
  <si>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</si>
  <si>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</si>
  <si>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</si>
  <si>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</si>
  <si>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</si>
  <si>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</si>
  <si>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</si>
  <si>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</si>
  <si>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</si>
  <si>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</si>
  <si>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</si>
  <si>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</si>
  <si>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</si>
  <si>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</si>
  <si>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</si>
  <si>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</si>
  <si>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</si>
  <si>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</si>
  <si>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</si>
  <si>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</si>
  <si>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</si>
  <si>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</si>
  <si>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</si>
  <si>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</si>
  <si>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</si>
  <si>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</si>
  <si>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</si>
  <si>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</si>
  <si>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</si>
  <si>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</si>
  <si>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</si>
  <si>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</si>
  <si>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</si>
  <si>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</si>
  <si>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</si>
  <si>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</si>
  <si>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</si>
  <si>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</si>
  <si>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</si>
  <si>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</si>
  <si>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</si>
  <si>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</si>
  <si>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</si>
  <si>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</si>
  <si>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</si>
  <si>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</si>
  <si>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</si>
  <si>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</si>
  <si>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</si>
  <si>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</si>
  <si>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</si>
  <si>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</si>
  <si>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</si>
  <si>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</si>
  <si>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</si>
  <si>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</si>
  <si>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</si>
  <si>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</si>
  <si>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</si>
  <si>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</si>
  <si>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</si>
  <si>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</si>
  <si>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</si>
  <si>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</si>
  <si>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</si>
  <si>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</si>
  <si>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</si>
  <si>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</si>
  <si>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</si>
  <si>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</si>
  <si>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</si>
  <si>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</si>
  <si>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</si>
  <si>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</si>
  <si>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</si>
  <si>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</si>
  <si>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</si>
  <si>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</si>
  <si>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</si>
  <si>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</si>
  <si>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</si>
  <si>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</si>
  <si>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</si>
  <si>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</si>
  <si>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</si>
  <si>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</si>
  <si>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</si>
  <si>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</si>
  <si>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</si>
  <si>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</si>
  <si>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</si>
  <si>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</si>
  <si>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</si>
  <si>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</si>
  <si>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</si>
  <si>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</si>
  <si>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</si>
  <si>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</si>
  <si>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</si>
  <si>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</si>
  <si>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</si>
  <si>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</si>
  <si>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</si>
  <si>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</si>
  <si>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</si>
  <si>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</si>
  <si>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</si>
  <si>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</si>
  <si>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</si>
  <si>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</si>
  <si>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</si>
  <si>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</si>
  <si>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</si>
  <si>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</si>
  <si>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</si>
  <si>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</si>
  <si>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</si>
  <si>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</si>
  <si>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</si>
  <si>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</si>
  <si>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</si>
  <si>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</si>
  <si>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</si>
  <si>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</si>
  <si>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</si>
  <si>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</si>
  <si>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</si>
  <si>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</si>
  <si>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</si>
  <si>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</si>
  <si>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</si>
  <si>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</si>
  <si>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</si>
  <si>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</si>
  <si>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</si>
  <si>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</si>
  <si>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</si>
  <si>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</si>
  <si>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</si>
  <si>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</si>
  <si>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</si>
  <si>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</si>
  <si>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</si>
  <si>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</si>
  <si>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</si>
  <si>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</si>
  <si>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</si>
  <si>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</si>
  <si>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</si>
  <si>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</si>
  <si>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</si>
  <si>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</si>
  <si>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</si>
  <si>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</si>
  <si>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</si>
  <si>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</si>
  <si>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</si>
  <si>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</si>
  <si>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</si>
  <si>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</si>
  <si>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</si>
  <si>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</si>
  <si>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</si>
  <si>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</si>
  <si>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</si>
  <si>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</si>
  <si>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</si>
  <si>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</si>
  <si>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</si>
  <si>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</si>
  <si>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</si>
  <si>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</si>
  <si>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</si>
  <si>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</si>
  <si>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</si>
  <si>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</si>
  <si>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</si>
  <si>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</si>
  <si>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</si>
  <si>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</si>
  <si>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</si>
  <si>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</si>
  <si>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</si>
  <si>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</si>
  <si>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</si>
  <si>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</si>
  <si>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</si>
  <si>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</si>
  <si>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</si>
  <si>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</si>
  <si>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</si>
  <si>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</si>
  <si>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</si>
  <si>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</si>
  <si>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</si>
  <si>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</si>
  <si>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</si>
  <si>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</si>
  <si>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</si>
  <si>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</si>
  <si>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</si>
  <si>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</si>
  <si>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</si>
  <si>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</si>
  <si>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</si>
  <si>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</si>
  <si>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</si>
  <si>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</si>
  <si>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</si>
  <si>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</si>
  <si>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</si>
  <si>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</si>
  <si>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</si>
  <si>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</si>
  <si>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</si>
  <si>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</si>
  <si>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</si>
  <si>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</si>
  <si>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</si>
  <si>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</si>
  <si>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</si>
  <si>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</si>
  <si>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</si>
  <si>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</si>
  <si>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</si>
  <si>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</si>
  <si>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</si>
  <si>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</si>
  <si>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</si>
  <si>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</si>
  <si>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</si>
  <si>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</si>
  <si>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</si>
  <si>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</si>
  <si>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</si>
  <si>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</si>
  <si>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</si>
  <si>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</si>
  <si>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</si>
  <si>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</si>
  <si>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</si>
  <si>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</si>
  <si>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</si>
  <si>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</si>
  <si>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</si>
  <si>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</si>
  <si>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</si>
  <si>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</si>
  <si>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</si>
  <si>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</si>
  <si>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</si>
  <si>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</si>
  <si>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</si>
  <si>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</si>
  <si>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</si>
  <si>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</si>
  <si>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</si>
  <si>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</si>
  <si>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</si>
  <si>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</si>
  <si>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</si>
  <si>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</si>
  <si>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</si>
  <si>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</si>
  <si>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</si>
  <si>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</si>
  <si>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</si>
  <si>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</si>
  <si>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</si>
  <si>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</si>
  <si>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</si>
  <si>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</si>
  <si>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</si>
  <si>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</si>
  <si>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</si>
  <si>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</si>
  <si>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</si>
  <si>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</si>
  <si>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</si>
  <si>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</si>
  <si>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</si>
  <si>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</si>
  <si>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</si>
  <si>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</si>
  <si>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</si>
  <si>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</si>
  <si>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</si>
  <si>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</si>
  <si>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</si>
  <si>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</si>
  <si>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</si>
  <si>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</si>
  <si>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</si>
  <si>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</si>
  <si>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</si>
  <si>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</si>
  <si>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</si>
  <si>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</si>
  <si>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</si>
  <si>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</si>
  <si>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</si>
  <si>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</si>
  <si>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</si>
  <si>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</si>
  <si>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</si>
  <si>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</si>
  <si>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</si>
  <si>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</si>
  <si>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</si>
  <si>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</si>
  <si>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</si>
  <si>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</si>
  <si>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</si>
  <si>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</si>
  <si>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</si>
  <si>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</si>
  <si>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</si>
  <si>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</si>
  <si>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</si>
  <si>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</si>
  <si>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</si>
  <si>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</si>
  <si>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</si>
  <si>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</si>
  <si>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</si>
  <si>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</si>
  <si>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</si>
  <si>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</si>
  <si>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</si>
  <si>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</si>
  <si>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</si>
  <si>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</si>
  <si>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</si>
  <si>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</si>
  <si>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</si>
  <si>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</si>
  <si>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</si>
  <si>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</si>
  <si>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</si>
  <si>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</si>
  <si>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</si>
  <si>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</si>
  <si>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</si>
  <si>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</si>
  <si>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</si>
  <si>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</si>
  <si>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</si>
  <si>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</si>
  <si>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</si>
  <si>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</si>
  <si>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</si>
  <si>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</si>
  <si>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</si>
  <si>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</si>
  <si>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</si>
  <si>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</si>
  <si>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</si>
  <si>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</si>
  <si>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</si>
  <si>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</si>
  <si>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</si>
  <si>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</si>
  <si>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</si>
  <si>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</si>
  <si>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</si>
  <si>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</si>
  <si>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</si>
  <si>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</si>
  <si>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</si>
  <si>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</si>
  <si>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</si>
  <si>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</si>
  <si>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</si>
  <si>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</si>
  <si>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</si>
  <si>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</si>
  <si>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</si>
  <si>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</si>
  <si>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</si>
  <si>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</si>
  <si>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</si>
  <si>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</si>
  <si>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</si>
  <si>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</si>
  <si>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</si>
  <si>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</si>
  <si>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</si>
  <si>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</si>
  <si>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</si>
  <si>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</si>
  <si>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</si>
  <si>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</si>
  <si>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</si>
  <si>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</si>
  <si>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</si>
  <si>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</si>
  <si>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</si>
  <si>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</si>
  <si>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</si>
  <si>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</si>
  <si>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</si>
  <si>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</si>
  <si>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</si>
  <si>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</si>
  <si>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</si>
  <si>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</si>
  <si>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</si>
  <si>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</si>
  <si>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</si>
  <si>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</si>
  <si>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</si>
  <si>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</si>
  <si>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</si>
  <si>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</si>
  <si>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</si>
  <si>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</si>
  <si>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</si>
  <si>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</si>
  <si>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</si>
  <si>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</si>
  <si>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</si>
  <si>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</si>
  <si>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</si>
  <si>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</si>
  <si>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</si>
  <si>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</si>
  <si>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</si>
  <si>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</si>
  <si>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</si>
  <si>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</si>
  <si>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</si>
  <si>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</si>
  <si>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</si>
  <si>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</si>
  <si>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</si>
  <si>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</si>
  <si>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</si>
  <si>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</si>
  <si>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</si>
  <si>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</si>
  <si>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</si>
  <si>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</si>
  <si>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</si>
  <si>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</si>
  <si>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</si>
  <si>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</si>
  <si>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</si>
  <si>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</si>
  <si>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</si>
  <si>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</si>
  <si>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</si>
  <si>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</si>
  <si>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</si>
  <si>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</si>
  <si>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</si>
  <si>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</si>
  <si>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</si>
  <si>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</si>
  <si>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</si>
  <si>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</si>
  <si>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</si>
  <si>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</si>
  <si>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</si>
  <si>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</si>
  <si>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</si>
  <si>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</si>
  <si>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</si>
  <si>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</si>
  <si>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</si>
  <si>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</si>
  <si>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</si>
  <si>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</si>
  <si>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</si>
  <si>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</si>
  <si>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</si>
  <si>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</si>
  <si>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</si>
  <si>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</si>
  <si>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</si>
  <si>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</si>
  <si>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</si>
  <si>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</si>
  <si>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</si>
  <si>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</si>
  <si>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</si>
  <si>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</si>
  <si>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</si>
  <si>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</si>
  <si>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</si>
  <si>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</si>
  <si>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</si>
  <si>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</si>
  <si>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</si>
  <si>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</si>
  <si>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</si>
  <si>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</si>
  <si>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</si>
  <si>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</si>
  <si>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</si>
  <si>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</si>
  <si>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</si>
  <si>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</si>
  <si>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</si>
  <si>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</si>
  <si>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</si>
  <si>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</si>
  <si>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</si>
  <si>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</si>
  <si>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</si>
  <si>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</si>
  <si>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</si>
  <si>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</si>
  <si>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</si>
  <si>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</si>
  <si>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</si>
  <si>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</si>
  <si>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</si>
  <si>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</si>
  <si>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</si>
  <si>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</si>
  <si>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</si>
  <si>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</si>
  <si>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</si>
  <si>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</si>
  <si>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</si>
  <si>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</si>
  <si>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</si>
  <si>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</si>
  <si>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</si>
  <si>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</si>
  <si>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</si>
  <si>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</si>
  <si>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</si>
  <si>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</si>
  <si>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</si>
  <si>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</si>
  <si>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</si>
  <si>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</si>
  <si>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</si>
  <si>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</si>
  <si>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</si>
  <si>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</si>
  <si>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</si>
  <si>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</si>
  <si>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</si>
  <si>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</si>
  <si>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</si>
  <si>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ГБУЗ АО "ГП №1"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</si>
  <si>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</si>
  <si>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</si>
  <si>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</si>
  <si>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</si>
  <si>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</si>
  <si>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</si>
  <si>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</si>
  <si>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</si>
  <si>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</si>
  <si>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</si>
  <si>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</si>
  <si>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</si>
  <si>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</si>
  <si>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</si>
  <si>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</si>
  <si>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</si>
  <si>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</si>
  <si>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</si>
  <si>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</si>
  <si>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</si>
  <si>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</si>
  <si>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</si>
  <si>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</si>
  <si>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</si>
  <si>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</si>
  <si>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</si>
  <si>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</si>
  <si>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</si>
  <si>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</si>
  <si>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</si>
  <si>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</si>
  <si>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</si>
  <si>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(71)терапевтические</t>
  </si>
  <si>
    <t>(97)терапии</t>
  </si>
  <si>
    <t>(80)хирургические (хирургия)</t>
  </si>
  <si>
    <t>(112)хирургии</t>
  </si>
  <si>
    <t>Приложение №1 к Протоколу заседания Комиссии по разработке ТП ОМС №13 от 28.08.2025</t>
  </si>
  <si>
    <t>с 01.07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</si>
</sst>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0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3" fontId="5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0" fillId="2" borderId="7" xfId="0" applyFont="1" applyFill="1" applyBorder="1" applyAlignment="1">
      <alignment horizontal="center" textRotation="90" wrapText="1"/>
    </xf>
    <xf numFmtId="0" fontId="10" fillId="2" borderId="2" xfId="0" applyFont="1" applyFill="1" applyBorder="1" applyAlignment="1">
      <alignment horizontal="center" textRotation="90" wrapText="1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textRotation="90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textRotation="90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0" sqref="C10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201" t="s">
        <v>559</v>
      </c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7"/>
      <c r="V1" s="27"/>
      <c r="W1" s="27"/>
      <c r="X1" s="27"/>
      <c r="Y1" s="27"/>
      <c r="Z1" s="27"/>
      <c r="AA1" s="1"/>
      <c r="AB1" s="1"/>
      <c r="AC1" s="196"/>
      <c r="AD1" s="196"/>
      <c r="AE1" s="196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300017</v>
      </c>
      <c r="C3" s="197" t="s">
        <v>106</v>
      </c>
      <c r="D3" s="197"/>
      <c r="E3" s="197"/>
      <c r="F3" s="198" t="s">
        <v>560</v>
      </c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200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96" t="s">
        <v>139</v>
      </c>
      <c r="S4" s="196"/>
      <c r="T4" s="196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193" t="s">
        <v>0</v>
      </c>
      <c r="B5" s="218" t="s">
        <v>153</v>
      </c>
      <c r="C5" s="221" t="s">
        <v>107</v>
      </c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3"/>
      <c r="AF5" s="222" t="s">
        <v>108</v>
      </c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3"/>
      <c r="AU5" s="221" t="s">
        <v>109</v>
      </c>
      <c r="AV5" s="230"/>
      <c r="AW5" s="230"/>
      <c r="AX5" s="230"/>
      <c r="AY5" s="230"/>
      <c r="AZ5" s="230"/>
      <c r="BA5" s="230"/>
      <c r="BB5" s="230"/>
      <c r="BC5" s="231"/>
      <c r="BD5" s="6"/>
      <c r="BE5" s="6"/>
      <c r="BF5" s="6"/>
    </row>
    <row r="6" spans="1:58" s="8" customFormat="1" ht="29.25" customHeight="1">
      <c r="A6" s="194"/>
      <c r="B6" s="219"/>
      <c r="C6" s="210" t="s">
        <v>110</v>
      </c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2"/>
      <c r="P6" s="213" t="s">
        <v>111</v>
      </c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2"/>
      <c r="AC6" s="213" t="s">
        <v>112</v>
      </c>
      <c r="AD6" s="211"/>
      <c r="AE6" s="214"/>
      <c r="AF6" s="211" t="s">
        <v>110</v>
      </c>
      <c r="AG6" s="211"/>
      <c r="AH6" s="211"/>
      <c r="AI6" s="211"/>
      <c r="AJ6" s="211"/>
      <c r="AK6" s="212"/>
      <c r="AL6" s="213" t="s">
        <v>111</v>
      </c>
      <c r="AM6" s="211"/>
      <c r="AN6" s="211"/>
      <c r="AO6" s="211"/>
      <c r="AP6" s="211"/>
      <c r="AQ6" s="212"/>
      <c r="AR6" s="232" t="s">
        <v>112</v>
      </c>
      <c r="AS6" s="232"/>
      <c r="AT6" s="213"/>
      <c r="AU6" s="207" t="s">
        <v>110</v>
      </c>
      <c r="AV6" s="208"/>
      <c r="AW6" s="209"/>
      <c r="AX6" s="215" t="s">
        <v>111</v>
      </c>
      <c r="AY6" s="216"/>
      <c r="AZ6" s="217"/>
      <c r="BA6" s="213" t="s">
        <v>112</v>
      </c>
      <c r="BB6" s="235"/>
      <c r="BC6" s="236"/>
      <c r="BD6" s="6"/>
      <c r="BE6" s="6"/>
      <c r="BF6" s="6"/>
    </row>
    <row r="7" spans="1:58" ht="19.5" customHeight="1">
      <c r="A7" s="194"/>
      <c r="B7" s="219"/>
      <c r="C7" s="237" t="s">
        <v>113</v>
      </c>
      <c r="D7" s="202" t="s">
        <v>114</v>
      </c>
      <c r="E7" s="204" t="s">
        <v>115</v>
      </c>
      <c r="F7" s="204"/>
      <c r="G7" s="204"/>
      <c r="H7" s="205"/>
      <c r="I7" s="206" t="s">
        <v>116</v>
      </c>
      <c r="J7" s="204"/>
      <c r="K7" s="204"/>
      <c r="L7" s="205"/>
      <c r="M7" s="204" t="s">
        <v>117</v>
      </c>
      <c r="N7" s="204"/>
      <c r="O7" s="204"/>
      <c r="P7" s="203" t="s">
        <v>113</v>
      </c>
      <c r="Q7" s="203" t="s">
        <v>114</v>
      </c>
      <c r="R7" s="226" t="s">
        <v>115</v>
      </c>
      <c r="S7" s="227"/>
      <c r="T7" s="227"/>
      <c r="U7" s="228"/>
      <c r="V7" s="240" t="s">
        <v>116</v>
      </c>
      <c r="W7" s="240"/>
      <c r="X7" s="240"/>
      <c r="Y7" s="240"/>
      <c r="Z7" s="206" t="s">
        <v>97</v>
      </c>
      <c r="AA7" s="204"/>
      <c r="AB7" s="205"/>
      <c r="AC7" s="224" t="s">
        <v>118</v>
      </c>
      <c r="AD7" s="224" t="s">
        <v>119</v>
      </c>
      <c r="AE7" s="241" t="s">
        <v>120</v>
      </c>
      <c r="AF7" s="243" t="s">
        <v>113</v>
      </c>
      <c r="AG7" s="203" t="s">
        <v>114</v>
      </c>
      <c r="AH7" s="245" t="s">
        <v>121</v>
      </c>
      <c r="AI7" s="229" t="s">
        <v>118</v>
      </c>
      <c r="AJ7" s="233" t="s">
        <v>119</v>
      </c>
      <c r="AK7" s="229" t="s">
        <v>120</v>
      </c>
      <c r="AL7" s="202" t="s">
        <v>113</v>
      </c>
      <c r="AM7" s="203" t="s">
        <v>114</v>
      </c>
      <c r="AN7" s="245" t="s">
        <v>121</v>
      </c>
      <c r="AO7" s="229" t="s">
        <v>118</v>
      </c>
      <c r="AP7" s="253" t="s">
        <v>119</v>
      </c>
      <c r="AQ7" s="229" t="s">
        <v>120</v>
      </c>
      <c r="AR7" s="249" t="s">
        <v>118</v>
      </c>
      <c r="AS7" s="249" t="s">
        <v>119</v>
      </c>
      <c r="AT7" s="255" t="s">
        <v>120</v>
      </c>
      <c r="AU7" s="257" t="s">
        <v>118</v>
      </c>
      <c r="AV7" s="251" t="s">
        <v>119</v>
      </c>
      <c r="AW7" s="249" t="s">
        <v>120</v>
      </c>
      <c r="AX7" s="249" t="s">
        <v>118</v>
      </c>
      <c r="AY7" s="251" t="s">
        <v>119</v>
      </c>
      <c r="AZ7" s="249" t="s">
        <v>120</v>
      </c>
      <c r="BA7" s="249" t="s">
        <v>118</v>
      </c>
      <c r="BB7" s="249" t="s">
        <v>119</v>
      </c>
      <c r="BC7" s="247" t="s">
        <v>120</v>
      </c>
      <c r="BD7" s="9"/>
      <c r="BE7" s="9"/>
      <c r="BF7" s="9"/>
    </row>
    <row r="8" spans="1:58" ht="145.5" customHeight="1" thickBot="1">
      <c r="A8" s="195"/>
      <c r="B8" s="220"/>
      <c r="C8" s="238"/>
      <c r="D8" s="203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39"/>
      <c r="Q8" s="239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5"/>
      <c r="AD8" s="225"/>
      <c r="AE8" s="242"/>
      <c r="AF8" s="244"/>
      <c r="AG8" s="239"/>
      <c r="AH8" s="246"/>
      <c r="AI8" s="224"/>
      <c r="AJ8" s="234"/>
      <c r="AK8" s="224"/>
      <c r="AL8" s="203"/>
      <c r="AM8" s="239"/>
      <c r="AN8" s="246"/>
      <c r="AO8" s="224"/>
      <c r="AP8" s="254"/>
      <c r="AQ8" s="224"/>
      <c r="AR8" s="250"/>
      <c r="AS8" s="250"/>
      <c r="AT8" s="256"/>
      <c r="AU8" s="258"/>
      <c r="AV8" s="252"/>
      <c r="AW8" s="250"/>
      <c r="AX8" s="250"/>
      <c r="AY8" s="252"/>
      <c r="AZ8" s="250"/>
      <c r="BA8" s="250"/>
      <c r="BB8" s="250"/>
      <c r="BC8" s="248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8" si="0">IFERROR(ROUND(H10/C10/E10,0),"")</f>
        <v>0</v>
      </c>
      <c r="G10" s="51">
        <v>0</v>
      </c>
      <c r="H10" s="30">
        <f t="shared" ref="H10:H38" si="1">ROUND(G10*D10,0)</f>
        <v>0</v>
      </c>
      <c r="I10" s="66">
        <v>1</v>
      </c>
      <c r="J10" s="30">
        <v>0</v>
      </c>
      <c r="K10" s="52">
        <v>0</v>
      </c>
      <c r="L10" s="30">
        <f t="shared" ref="L10:L38" si="2">ROUND(K10*D10,0)</f>
        <v>0</v>
      </c>
      <c r="M10" s="30">
        <f t="shared" ref="M10:M38" si="3">IFERROR(F10+J10,"")</f>
        <v>0</v>
      </c>
      <c r="N10" s="184">
        <f t="shared" ref="N10:N38" si="4">G10+K10</f>
        <v>0</v>
      </c>
      <c r="O10" s="30">
        <f t="shared" ref="O10:O38" si="5">H10+L10</f>
        <v>0</v>
      </c>
      <c r="P10" s="53">
        <v>327</v>
      </c>
      <c r="Q10" s="53">
        <v>10.7</v>
      </c>
      <c r="R10" s="64">
        <v>1</v>
      </c>
      <c r="S10" s="30">
        <f t="shared" ref="S10:S38" si="6">IFERROR(ROUND(U10/P10/R10,0),"")</f>
        <v>0</v>
      </c>
      <c r="T10" s="54">
        <v>0</v>
      </c>
      <c r="U10" s="30">
        <f t="shared" ref="U10:U38" si="7">ROUND(T10*Q10,0)</f>
        <v>0</v>
      </c>
      <c r="V10" s="66">
        <v>1</v>
      </c>
      <c r="W10" s="30">
        <v>0</v>
      </c>
      <c r="X10" s="55">
        <v>0</v>
      </c>
      <c r="Y10" s="30">
        <f t="shared" ref="Y10:Y38" si="8">ROUND(X10*Q10,0)</f>
        <v>0</v>
      </c>
      <c r="Z10" s="30">
        <f t="shared" ref="Z10:Z38" si="9">IFERROR(S10+W10,"")</f>
        <v>0</v>
      </c>
      <c r="AA10" s="184">
        <f t="shared" ref="AA10:AA38" si="10">T10+X10</f>
        <v>0</v>
      </c>
      <c r="AB10" s="30">
        <f t="shared" ref="AB10:AB38" si="11">U10+Y10</f>
        <v>0</v>
      </c>
      <c r="AC10" s="30">
        <f t="shared" ref="AC10:AC38" si="12">IFERROR(M10+Z10,"")</f>
        <v>0</v>
      </c>
      <c r="AD10" s="184">
        <f t="shared" ref="AD10:AD38" si="13">N10+AA10</f>
        <v>0</v>
      </c>
      <c r="AE10" s="56">
        <f t="shared" ref="AE10:AE38" si="14">O10+AB10</f>
        <v>0</v>
      </c>
      <c r="AF10" s="57">
        <v>324</v>
      </c>
      <c r="AG10" s="53">
        <v>10.9</v>
      </c>
      <c r="AH10" s="64">
        <v>1</v>
      </c>
      <c r="AI10" s="30">
        <f t="shared" ref="AI10:AI38" si="15">IFERROR(ROUND(AK10/AF10/AH10,0),"")</f>
        <v>0</v>
      </c>
      <c r="AJ10" s="58">
        <v>0</v>
      </c>
      <c r="AK10" s="30">
        <f t="shared" ref="AK10:AK38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8" si="17">IFERROR(ROUND(AQ10/AL10/AN10,0),"")</f>
        <v>0</v>
      </c>
      <c r="AP10" s="59">
        <v>0</v>
      </c>
      <c r="AQ10" s="30">
        <f t="shared" ref="AQ10:AQ38" si="18">ROUND(AP10*AM10,0)</f>
        <v>0</v>
      </c>
      <c r="AR10" s="30">
        <f t="shared" ref="AR10:AR38" si="19">IFERROR(AI10+AO10,"")</f>
        <v>0</v>
      </c>
      <c r="AS10" s="184">
        <f t="shared" ref="AS10:AS38" si="20">AJ10+AP10</f>
        <v>0</v>
      </c>
      <c r="AT10" s="60">
        <f t="shared" ref="AT10:AT38" si="21">AK10+AQ10</f>
        <v>0</v>
      </c>
      <c r="AU10" s="30">
        <f t="shared" ref="AU10:AU38" si="22">IFERROR(M10+AI10,"")</f>
        <v>0</v>
      </c>
      <c r="AV10" s="185">
        <f t="shared" ref="AV10:AV38" si="23">N10+AJ10</f>
        <v>0</v>
      </c>
      <c r="AW10" s="30">
        <f t="shared" ref="AW10:AW38" si="24">O10+AK10</f>
        <v>0</v>
      </c>
      <c r="AX10" s="30">
        <f t="shared" ref="AX10:AX38" si="25">IFERROR(Z10+AO10,"")</f>
        <v>0</v>
      </c>
      <c r="AY10" s="185">
        <f t="shared" ref="AY10:AY38" si="26">AA10+AP10</f>
        <v>0</v>
      </c>
      <c r="AZ10" s="30">
        <f t="shared" ref="AZ10:AZ38" si="27">AB10+AQ10</f>
        <v>0</v>
      </c>
      <c r="BA10" s="30">
        <f t="shared" ref="BA10:BA38" si="28">IFERROR(AU10+AX10,"")</f>
        <v>0</v>
      </c>
      <c r="BB10" s="184">
        <f t="shared" ref="BB10:BB38" si="29">AV10+AY10</f>
        <v>0</v>
      </c>
      <c r="BC10" s="56">
        <f t="shared" ref="BC10:BC38" si="30">AW10+AZ10</f>
        <v>0</v>
      </c>
      <c r="BD10" s="9">
        <f t="shared" ref="BD10:BD38" si="31">E10*F10+I10*J10+R10*S10+V10*W10+AH10*AI10+AN10*AO10</f>
        <v>0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0</v>
      </c>
      <c r="AJ11" s="62">
        <v>0</v>
      </c>
      <c r="AK11" s="30">
        <f t="shared" si="16"/>
        <v>0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0</v>
      </c>
      <c r="AS11" s="37">
        <f t="shared" si="20"/>
        <v>0</v>
      </c>
      <c r="AT11" s="63">
        <f t="shared" si="21"/>
        <v>0</v>
      </c>
      <c r="AU11" s="30">
        <f t="shared" si="22"/>
        <v>0</v>
      </c>
      <c r="AV11" s="185">
        <f t="shared" si="23"/>
        <v>0</v>
      </c>
      <c r="AW11" s="30">
        <f t="shared" si="24"/>
        <v>0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0</v>
      </c>
      <c r="BB11" s="184">
        <f t="shared" si="29"/>
        <v>0</v>
      </c>
      <c r="BC11" s="56">
        <f t="shared" si="30"/>
        <v>0</v>
      </c>
      <c r="BD11" s="9">
        <f t="shared" si="31"/>
        <v>0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3</v>
      </c>
      <c r="AJ13" s="62">
        <v>120</v>
      </c>
      <c r="AK13" s="30">
        <f t="shared" si="16"/>
        <v>900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0</v>
      </c>
      <c r="AQ13" s="30">
        <f t="shared" si="18"/>
        <v>0</v>
      </c>
      <c r="AR13" s="30">
        <f t="shared" si="19"/>
        <v>3</v>
      </c>
      <c r="AS13" s="37">
        <f t="shared" si="20"/>
        <v>120</v>
      </c>
      <c r="AT13" s="63">
        <f t="shared" si="21"/>
        <v>900</v>
      </c>
      <c r="AU13" s="30">
        <f t="shared" si="22"/>
        <v>3</v>
      </c>
      <c r="AV13" s="185">
        <f t="shared" si="23"/>
        <v>120</v>
      </c>
      <c r="AW13" s="30">
        <f t="shared" si="24"/>
        <v>900</v>
      </c>
      <c r="AX13" s="30">
        <f t="shared" si="25"/>
        <v>0</v>
      </c>
      <c r="AY13" s="137">
        <f t="shared" si="26"/>
        <v>0</v>
      </c>
      <c r="AZ13" s="30">
        <f t="shared" si="27"/>
        <v>0</v>
      </c>
      <c r="BA13" s="30">
        <f t="shared" si="28"/>
        <v>3</v>
      </c>
      <c r="BB13" s="184">
        <f t="shared" si="29"/>
        <v>120</v>
      </c>
      <c r="BC13" s="56">
        <f t="shared" si="30"/>
        <v>900</v>
      </c>
      <c r="BD13" s="9">
        <f t="shared" si="31"/>
        <v>3</v>
      </c>
      <c r="BE13" s="9"/>
      <c r="BF13" s="9"/>
    </row>
    <row r="14" spans="1:58" ht="36.75">
      <c r="A14" s="134">
        <v>5</v>
      </c>
      <c r="B14" s="132" t="s">
        <v>565</v>
      </c>
      <c r="C14" s="140">
        <v>294</v>
      </c>
      <c r="D14" s="142">
        <v>6.6</v>
      </c>
      <c r="E14" s="65">
        <v>1</v>
      </c>
      <c r="F14" s="30">
        <f t="shared" si="0"/>
        <v>0</v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>
        <f t="shared" si="3"/>
        <v>0</v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297</v>
      </c>
      <c r="AG14" s="28">
        <v>7.5</v>
      </c>
      <c r="AH14" s="65">
        <v>1</v>
      </c>
      <c r="AI14" s="30">
        <f t="shared" si="15"/>
        <v>0</v>
      </c>
      <c r="AJ14" s="62">
        <v>0</v>
      </c>
      <c r="AK14" s="30">
        <f t="shared" si="16"/>
        <v>0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0</v>
      </c>
      <c r="AT14" s="63">
        <f t="shared" si="21"/>
        <v>0</v>
      </c>
      <c r="AU14" s="30">
        <f t="shared" si="22"/>
        <v>0</v>
      </c>
      <c r="AV14" s="185">
        <f t="shared" si="23"/>
        <v>0</v>
      </c>
      <c r="AW14" s="30">
        <f t="shared" si="24"/>
        <v>0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0</v>
      </c>
      <c r="BC14" s="56">
        <f t="shared" si="30"/>
        <v>0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0</v>
      </c>
      <c r="AQ15" s="30">
        <f t="shared" si="18"/>
        <v>0</v>
      </c>
      <c r="AR15" s="30" t="str">
        <f t="shared" si="19"/>
        <v/>
      </c>
      <c r="AS15" s="186">
        <f t="shared" si="20"/>
        <v>0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0</v>
      </c>
      <c r="AZ15" s="30">
        <f t="shared" si="27"/>
        <v>0</v>
      </c>
      <c r="BA15" s="30" t="str">
        <f t="shared" si="28"/>
        <v/>
      </c>
      <c r="BB15" s="184">
        <f t="shared" si="29"/>
        <v>0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0</v>
      </c>
      <c r="AJ16" s="62">
        <v>0</v>
      </c>
      <c r="AK16" s="30">
        <f t="shared" si="16"/>
        <v>0</v>
      </c>
      <c r="AL16" s="28">
        <v>329</v>
      </c>
      <c r="AM16" s="28">
        <v>19.399999999999999</v>
      </c>
      <c r="AN16" s="65">
        <v>1</v>
      </c>
      <c r="AO16" s="30">
        <f t="shared" si="17"/>
        <v>0</v>
      </c>
      <c r="AP16" s="36">
        <v>0</v>
      </c>
      <c r="AQ16" s="30">
        <f t="shared" si="18"/>
        <v>0</v>
      </c>
      <c r="AR16" s="30">
        <f t="shared" si="19"/>
        <v>0</v>
      </c>
      <c r="AS16" s="37">
        <f t="shared" si="20"/>
        <v>0</v>
      </c>
      <c r="AT16" s="63">
        <f t="shared" si="21"/>
        <v>0</v>
      </c>
      <c r="AU16" s="30">
        <f t="shared" si="22"/>
        <v>0</v>
      </c>
      <c r="AV16" s="185">
        <f t="shared" si="23"/>
        <v>0</v>
      </c>
      <c r="AW16" s="30">
        <f t="shared" si="24"/>
        <v>0</v>
      </c>
      <c r="AX16" s="30">
        <f t="shared" si="25"/>
        <v>0</v>
      </c>
      <c r="AY16" s="137">
        <f t="shared" si="26"/>
        <v>0</v>
      </c>
      <c r="AZ16" s="30">
        <f t="shared" si="27"/>
        <v>0</v>
      </c>
      <c r="BA16" s="30">
        <f t="shared" si="28"/>
        <v>0</v>
      </c>
      <c r="BB16" s="184">
        <f t="shared" si="29"/>
        <v>0</v>
      </c>
      <c r="BC16" s="56">
        <f t="shared" si="30"/>
        <v>0</v>
      </c>
      <c r="BD16" s="9">
        <f t="shared" si="31"/>
        <v>0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0</v>
      </c>
      <c r="AJ18" s="62">
        <v>0</v>
      </c>
      <c r="AK18" s="30">
        <f t="shared" si="16"/>
        <v>0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0</v>
      </c>
      <c r="AS18" s="37">
        <f t="shared" si="20"/>
        <v>0</v>
      </c>
      <c r="AT18" s="63">
        <f t="shared" si="21"/>
        <v>0</v>
      </c>
      <c r="AU18" s="30">
        <f t="shared" si="22"/>
        <v>0</v>
      </c>
      <c r="AV18" s="185">
        <f t="shared" si="23"/>
        <v>0</v>
      </c>
      <c r="AW18" s="30">
        <f t="shared" si="24"/>
        <v>0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0</v>
      </c>
      <c r="BB18" s="184">
        <f t="shared" si="29"/>
        <v>0</v>
      </c>
      <c r="BC18" s="56">
        <f t="shared" si="30"/>
        <v>0</v>
      </c>
      <c r="BD18" s="9">
        <f t="shared" si="31"/>
        <v>0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0</v>
      </c>
      <c r="AJ19" s="62">
        <v>0</v>
      </c>
      <c r="AK19" s="30">
        <f t="shared" si="16"/>
        <v>0</v>
      </c>
      <c r="AL19" s="28">
        <v>325</v>
      </c>
      <c r="AM19" s="28">
        <v>12.6</v>
      </c>
      <c r="AN19" s="64">
        <v>1</v>
      </c>
      <c r="AO19" s="30">
        <f t="shared" si="17"/>
        <v>0</v>
      </c>
      <c r="AP19" s="36">
        <v>0</v>
      </c>
      <c r="AQ19" s="30">
        <f t="shared" si="18"/>
        <v>0</v>
      </c>
      <c r="AR19" s="30">
        <f t="shared" si="19"/>
        <v>0</v>
      </c>
      <c r="AS19" s="37">
        <f t="shared" si="20"/>
        <v>0</v>
      </c>
      <c r="AT19" s="63">
        <f t="shared" si="21"/>
        <v>0</v>
      </c>
      <c r="AU19" s="30">
        <f t="shared" si="22"/>
        <v>0</v>
      </c>
      <c r="AV19" s="185">
        <f t="shared" si="23"/>
        <v>0</v>
      </c>
      <c r="AW19" s="30">
        <f t="shared" si="24"/>
        <v>0</v>
      </c>
      <c r="AX19" s="30">
        <f t="shared" si="25"/>
        <v>0</v>
      </c>
      <c r="AY19" s="137">
        <f t="shared" si="26"/>
        <v>0</v>
      </c>
      <c r="AZ19" s="30">
        <f t="shared" si="27"/>
        <v>0</v>
      </c>
      <c r="BA19" s="30">
        <f t="shared" si="28"/>
        <v>0</v>
      </c>
      <c r="BB19" s="184">
        <f t="shared" si="29"/>
        <v>0</v>
      </c>
      <c r="BC19" s="56">
        <f t="shared" si="30"/>
        <v>0</v>
      </c>
      <c r="BD19" s="9">
        <f t="shared" si="31"/>
        <v>0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320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0</v>
      </c>
      <c r="AJ21" s="62">
        <v>0</v>
      </c>
      <c r="AK21" s="30">
        <f t="shared" si="16"/>
        <v>0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0</v>
      </c>
      <c r="AT21" s="63">
        <f t="shared" si="21"/>
        <v>0</v>
      </c>
      <c r="AU21" s="30">
        <f t="shared" si="22"/>
        <v>0</v>
      </c>
      <c r="AV21" s="185">
        <f t="shared" si="23"/>
        <v>0</v>
      </c>
      <c r="AW21" s="30">
        <f t="shared" si="24"/>
        <v>0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0</v>
      </c>
      <c r="BC21" s="56">
        <f t="shared" si="30"/>
        <v>0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0</v>
      </c>
      <c r="Q22" s="28">
        <v>0</v>
      </c>
      <c r="R22" s="65">
        <v>1</v>
      </c>
      <c r="S22" s="30" t="str">
        <f t="shared" si="6"/>
        <v/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 t="str">
        <f t="shared" si="9"/>
        <v/>
      </c>
      <c r="AA22" s="30">
        <f t="shared" si="10"/>
        <v>0</v>
      </c>
      <c r="AB22" s="30">
        <f t="shared" si="11"/>
        <v>0</v>
      </c>
      <c r="AC22" s="30" t="str">
        <f t="shared" si="12"/>
        <v/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0</v>
      </c>
      <c r="AJ22" s="62">
        <v>0</v>
      </c>
      <c r="AK22" s="30">
        <f t="shared" si="16"/>
        <v>0</v>
      </c>
      <c r="AL22" s="28">
        <v>0</v>
      </c>
      <c r="AM22" s="28">
        <v>0</v>
      </c>
      <c r="AN22" s="65">
        <v>1</v>
      </c>
      <c r="AO22" s="30" t="str">
        <f t="shared" si="17"/>
        <v/>
      </c>
      <c r="AP22" s="36">
        <v>0</v>
      </c>
      <c r="AQ22" s="30">
        <f t="shared" si="18"/>
        <v>0</v>
      </c>
      <c r="AR22" s="30" t="str">
        <f t="shared" si="19"/>
        <v/>
      </c>
      <c r="AS22" s="37">
        <f t="shared" si="20"/>
        <v>0</v>
      </c>
      <c r="AT22" s="63">
        <f t="shared" si="21"/>
        <v>0</v>
      </c>
      <c r="AU22" s="30">
        <f t="shared" si="22"/>
        <v>0</v>
      </c>
      <c r="AV22" s="185">
        <f t="shared" si="23"/>
        <v>0</v>
      </c>
      <c r="AW22" s="30">
        <f t="shared" si="24"/>
        <v>0</v>
      </c>
      <c r="AX22" s="30" t="str">
        <f t="shared" si="25"/>
        <v/>
      </c>
      <c r="AY22" s="137">
        <f t="shared" si="26"/>
        <v>0</v>
      </c>
      <c r="AZ22" s="30">
        <f t="shared" si="27"/>
        <v>0</v>
      </c>
      <c r="BA22" s="30" t="str">
        <f t="shared" si="28"/>
        <v/>
      </c>
      <c r="BB22" s="184">
        <f t="shared" si="29"/>
        <v>0</v>
      </c>
      <c r="BC22" s="56">
        <f t="shared" si="30"/>
        <v>0</v>
      </c>
      <c r="BD22" s="9" t="e">
        <f t="shared" si="31"/>
        <v>#VALUE!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218</v>
      </c>
      <c r="Q23" s="28">
        <v>10.8</v>
      </c>
      <c r="R23" s="65">
        <v>1</v>
      </c>
      <c r="S23" s="30">
        <f t="shared" si="6"/>
        <v>0</v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>
        <f t="shared" si="9"/>
        <v>0</v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301</v>
      </c>
      <c r="AM23" s="28">
        <v>10.8</v>
      </c>
      <c r="AN23" s="65">
        <v>1</v>
      </c>
      <c r="AO23" s="30">
        <f t="shared" si="17"/>
        <v>0</v>
      </c>
      <c r="AP23" s="36">
        <v>0</v>
      </c>
      <c r="AQ23" s="30">
        <f t="shared" si="18"/>
        <v>0</v>
      </c>
      <c r="AR23" s="30" t="str">
        <f t="shared" si="19"/>
        <v/>
      </c>
      <c r="AS23" s="37">
        <f t="shared" si="20"/>
        <v>0</v>
      </c>
      <c r="AT23" s="63">
        <f t="shared" si="21"/>
        <v>0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>
        <f t="shared" si="25"/>
        <v>0</v>
      </c>
      <c r="AY23" s="137">
        <f t="shared" si="26"/>
        <v>0</v>
      </c>
      <c r="AZ23" s="30">
        <f t="shared" si="27"/>
        <v>0</v>
      </c>
      <c r="BA23" s="30" t="str">
        <f t="shared" si="28"/>
        <v/>
      </c>
      <c r="BB23" s="184">
        <f t="shared" si="29"/>
        <v>0</v>
      </c>
      <c r="BC23" s="56">
        <f t="shared" si="30"/>
        <v>0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0</v>
      </c>
      <c r="AJ24" s="62">
        <v>0</v>
      </c>
      <c r="AK24" s="30">
        <f t="shared" si="16"/>
        <v>0</v>
      </c>
      <c r="AL24" s="28">
        <v>313</v>
      </c>
      <c r="AM24" s="28">
        <v>11.2</v>
      </c>
      <c r="AN24" s="65">
        <v>1</v>
      </c>
      <c r="AO24" s="30">
        <f t="shared" si="17"/>
        <v>0</v>
      </c>
      <c r="AP24" s="36">
        <v>0</v>
      </c>
      <c r="AQ24" s="30">
        <f t="shared" si="18"/>
        <v>0</v>
      </c>
      <c r="AR24" s="30">
        <f t="shared" si="19"/>
        <v>0</v>
      </c>
      <c r="AS24" s="37">
        <f t="shared" si="20"/>
        <v>0</v>
      </c>
      <c r="AT24" s="63">
        <f t="shared" si="21"/>
        <v>0</v>
      </c>
      <c r="AU24" s="30">
        <f t="shared" si="22"/>
        <v>0</v>
      </c>
      <c r="AV24" s="185">
        <f t="shared" si="23"/>
        <v>0</v>
      </c>
      <c r="AW24" s="30">
        <f t="shared" si="24"/>
        <v>0</v>
      </c>
      <c r="AX24" s="30">
        <f t="shared" si="25"/>
        <v>0</v>
      </c>
      <c r="AY24" s="137">
        <f t="shared" si="26"/>
        <v>0</v>
      </c>
      <c r="AZ24" s="30">
        <f t="shared" si="27"/>
        <v>0</v>
      </c>
      <c r="BA24" s="30">
        <f t="shared" si="28"/>
        <v>0</v>
      </c>
      <c r="BB24" s="184">
        <f t="shared" si="29"/>
        <v>0</v>
      </c>
      <c r="BC24" s="56">
        <f t="shared" si="30"/>
        <v>0</v>
      </c>
      <c r="BD24">
        <f t="shared" si="31"/>
        <v>0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0</v>
      </c>
      <c r="AP25" s="36">
        <v>0</v>
      </c>
      <c r="AQ25" s="30">
        <f t="shared" si="18"/>
        <v>0</v>
      </c>
      <c r="AR25" s="30" t="str">
        <f t="shared" si="19"/>
        <v/>
      </c>
      <c r="AS25" s="37">
        <f t="shared" si="20"/>
        <v>0</v>
      </c>
      <c r="AT25" s="63">
        <f t="shared" si="21"/>
        <v>0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0</v>
      </c>
      <c r="AY25" s="137">
        <f t="shared" si="26"/>
        <v>0</v>
      </c>
      <c r="AZ25" s="30">
        <f t="shared" si="27"/>
        <v>0</v>
      </c>
      <c r="BA25" s="30" t="str">
        <f t="shared" si="28"/>
        <v/>
      </c>
      <c r="BB25" s="184">
        <f t="shared" si="29"/>
        <v>0</v>
      </c>
      <c r="BC25" s="56">
        <f t="shared" si="30"/>
        <v>0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0</v>
      </c>
      <c r="AJ27" s="62">
        <v>0</v>
      </c>
      <c r="AK27" s="30">
        <f t="shared" si="16"/>
        <v>0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0</v>
      </c>
      <c r="AS27" s="37">
        <f t="shared" si="20"/>
        <v>0</v>
      </c>
      <c r="AT27" s="63">
        <f t="shared" si="21"/>
        <v>0</v>
      </c>
      <c r="AU27" s="30">
        <f t="shared" si="22"/>
        <v>0</v>
      </c>
      <c r="AV27" s="185">
        <f t="shared" si="23"/>
        <v>0</v>
      </c>
      <c r="AW27" s="30">
        <f t="shared" si="24"/>
        <v>0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0</v>
      </c>
      <c r="BB27" s="184">
        <f t="shared" si="29"/>
        <v>0</v>
      </c>
      <c r="BC27" s="56">
        <f t="shared" si="30"/>
        <v>0</v>
      </c>
      <c r="BD27">
        <f t="shared" si="31"/>
        <v>0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0</v>
      </c>
      <c r="AJ28" s="62">
        <v>0</v>
      </c>
      <c r="AK28" s="30">
        <f t="shared" si="16"/>
        <v>0</v>
      </c>
      <c r="AL28" s="28">
        <v>325</v>
      </c>
      <c r="AM28" s="28">
        <v>12.4</v>
      </c>
      <c r="AN28" s="65">
        <v>1</v>
      </c>
      <c r="AO28" s="30">
        <f t="shared" si="17"/>
        <v>0</v>
      </c>
      <c r="AP28" s="36">
        <v>0</v>
      </c>
      <c r="AQ28" s="30">
        <f t="shared" si="18"/>
        <v>0</v>
      </c>
      <c r="AR28" s="30">
        <f t="shared" si="19"/>
        <v>0</v>
      </c>
      <c r="AS28" s="37">
        <f t="shared" si="20"/>
        <v>0</v>
      </c>
      <c r="AT28" s="63">
        <f t="shared" si="21"/>
        <v>0</v>
      </c>
      <c r="AU28" s="30">
        <f t="shared" si="22"/>
        <v>0</v>
      </c>
      <c r="AV28" s="185">
        <f t="shared" si="23"/>
        <v>0</v>
      </c>
      <c r="AW28" s="30">
        <f t="shared" si="24"/>
        <v>0</v>
      </c>
      <c r="AX28" s="30">
        <f t="shared" si="25"/>
        <v>0</v>
      </c>
      <c r="AY28" s="137">
        <f t="shared" si="26"/>
        <v>0</v>
      </c>
      <c r="AZ28" s="30">
        <f t="shared" si="27"/>
        <v>0</v>
      </c>
      <c r="BA28" s="30">
        <f t="shared" si="28"/>
        <v>0</v>
      </c>
      <c r="BB28" s="184">
        <f t="shared" si="29"/>
        <v>0</v>
      </c>
      <c r="BC28" s="56">
        <f t="shared" si="30"/>
        <v>0</v>
      </c>
      <c r="BD28">
        <f t="shared" si="31"/>
        <v>0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0</v>
      </c>
      <c r="AJ29" s="62">
        <v>0</v>
      </c>
      <c r="AK29" s="30">
        <f t="shared" si="16"/>
        <v>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0</v>
      </c>
      <c r="AQ29" s="30">
        <f t="shared" si="18"/>
        <v>0</v>
      </c>
      <c r="AR29" s="30">
        <f t="shared" si="19"/>
        <v>0</v>
      </c>
      <c r="AS29" s="37">
        <f t="shared" si="20"/>
        <v>0</v>
      </c>
      <c r="AT29" s="63">
        <f t="shared" si="21"/>
        <v>0</v>
      </c>
      <c r="AU29" s="30">
        <f t="shared" si="22"/>
        <v>0</v>
      </c>
      <c r="AV29" s="185">
        <f t="shared" si="23"/>
        <v>0</v>
      </c>
      <c r="AW29" s="30">
        <f t="shared" si="24"/>
        <v>0</v>
      </c>
      <c r="AX29" s="30">
        <f t="shared" si="25"/>
        <v>0</v>
      </c>
      <c r="AY29" s="137">
        <f t="shared" si="26"/>
        <v>0</v>
      </c>
      <c r="AZ29" s="30">
        <f t="shared" si="27"/>
        <v>0</v>
      </c>
      <c r="BA29" s="30">
        <f t="shared" si="28"/>
        <v>0</v>
      </c>
      <c r="BB29" s="184">
        <f t="shared" si="29"/>
        <v>0</v>
      </c>
      <c r="BC29" s="56">
        <f t="shared" si="30"/>
        <v>0</v>
      </c>
      <c r="BD29">
        <f t="shared" si="31"/>
        <v>0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0</v>
      </c>
      <c r="AK31" s="30">
        <f t="shared" si="16"/>
        <v>0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0</v>
      </c>
      <c r="AT31" s="63">
        <f t="shared" si="21"/>
        <v>0</v>
      </c>
      <c r="AU31" s="30" t="str">
        <f t="shared" si="22"/>
        <v/>
      </c>
      <c r="AV31" s="185">
        <f t="shared" si="23"/>
        <v>0</v>
      </c>
      <c r="AW31" s="30">
        <f t="shared" si="24"/>
        <v>0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0</v>
      </c>
      <c r="BC31" s="56">
        <f t="shared" si="30"/>
        <v>0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0</v>
      </c>
      <c r="Q32" s="28">
        <v>0</v>
      </c>
      <c r="R32" s="65">
        <v>1</v>
      </c>
      <c r="S32" s="30" t="str">
        <f t="shared" si="6"/>
        <v/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 t="str">
        <f t="shared" si="9"/>
        <v/>
      </c>
      <c r="AA32" s="30">
        <f t="shared" si="10"/>
        <v>0</v>
      </c>
      <c r="AB32" s="30">
        <f t="shared" si="11"/>
        <v>0</v>
      </c>
      <c r="AC32" s="30" t="str">
        <f t="shared" si="12"/>
        <v/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76</v>
      </c>
      <c r="AJ32" s="62">
        <v>2058</v>
      </c>
      <c r="AK32" s="30">
        <f t="shared" si="16"/>
        <v>24284</v>
      </c>
      <c r="AL32" s="28">
        <v>0</v>
      </c>
      <c r="AM32" s="28">
        <v>0</v>
      </c>
      <c r="AN32" s="65">
        <v>1</v>
      </c>
      <c r="AO32" s="30" t="str">
        <f t="shared" si="17"/>
        <v/>
      </c>
      <c r="AP32" s="36">
        <v>0</v>
      </c>
      <c r="AQ32" s="30">
        <f t="shared" si="18"/>
        <v>0</v>
      </c>
      <c r="AR32" s="30" t="str">
        <f t="shared" si="19"/>
        <v/>
      </c>
      <c r="AS32" s="37">
        <f t="shared" si="20"/>
        <v>2058</v>
      </c>
      <c r="AT32" s="63">
        <f t="shared" si="21"/>
        <v>24284</v>
      </c>
      <c r="AU32" s="30">
        <f t="shared" si="22"/>
        <v>76</v>
      </c>
      <c r="AV32" s="185">
        <f t="shared" si="23"/>
        <v>2058</v>
      </c>
      <c r="AW32" s="30">
        <f t="shared" si="24"/>
        <v>24284</v>
      </c>
      <c r="AX32" s="30" t="str">
        <f t="shared" si="25"/>
        <v/>
      </c>
      <c r="AY32" s="137">
        <f t="shared" si="26"/>
        <v>0</v>
      </c>
      <c r="AZ32" s="30">
        <f t="shared" si="27"/>
        <v>0</v>
      </c>
      <c r="BA32" s="30" t="str">
        <f t="shared" si="28"/>
        <v/>
      </c>
      <c r="BB32" s="184">
        <f t="shared" si="29"/>
        <v>2058</v>
      </c>
      <c r="BC32" s="56">
        <f t="shared" si="30"/>
        <v>24284</v>
      </c>
      <c r="BD32" t="e">
        <f t="shared" si="31"/>
        <v>#VALUE!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0</v>
      </c>
      <c r="AJ34" s="62">
        <v>0</v>
      </c>
      <c r="AK34" s="30">
        <f t="shared" si="16"/>
        <v>0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0</v>
      </c>
      <c r="AS34" s="37">
        <f t="shared" si="20"/>
        <v>0</v>
      </c>
      <c r="AT34" s="63">
        <f t="shared" si="21"/>
        <v>0</v>
      </c>
      <c r="AU34" s="30">
        <f t="shared" si="22"/>
        <v>0</v>
      </c>
      <c r="AV34" s="185">
        <f t="shared" si="23"/>
        <v>0</v>
      </c>
      <c r="AW34" s="30">
        <f t="shared" si="24"/>
        <v>0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0</v>
      </c>
      <c r="BB34" s="184">
        <f t="shared" si="29"/>
        <v>0</v>
      </c>
      <c r="BC34" s="56">
        <f t="shared" si="30"/>
        <v>0</v>
      </c>
      <c r="BD34">
        <f t="shared" si="31"/>
        <v>0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0</v>
      </c>
      <c r="Q35" s="154">
        <v>0</v>
      </c>
      <c r="R35" s="65">
        <v>1</v>
      </c>
      <c r="S35" s="30" t="str">
        <f t="shared" si="6"/>
        <v/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 t="str">
        <f t="shared" si="9"/>
        <v/>
      </c>
      <c r="AA35" s="30">
        <f t="shared" si="10"/>
        <v>0</v>
      </c>
      <c r="AB35" s="30">
        <f t="shared" si="11"/>
        <v>0</v>
      </c>
      <c r="AC35" s="30" t="str">
        <f t="shared" si="12"/>
        <v/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5</v>
      </c>
      <c r="AJ35" s="62">
        <v>141</v>
      </c>
      <c r="AK35" s="30">
        <f t="shared" si="16"/>
        <v>1565</v>
      </c>
      <c r="AL35" s="154">
        <v>0</v>
      </c>
      <c r="AM35" s="154">
        <v>0</v>
      </c>
      <c r="AN35" s="65">
        <v>1</v>
      </c>
      <c r="AO35" s="30" t="str">
        <f t="shared" si="17"/>
        <v/>
      </c>
      <c r="AP35" s="36">
        <v>0</v>
      </c>
      <c r="AQ35" s="30">
        <f t="shared" si="18"/>
        <v>0</v>
      </c>
      <c r="AR35" s="30" t="str">
        <f t="shared" si="19"/>
        <v/>
      </c>
      <c r="AS35" s="37">
        <f t="shared" si="20"/>
        <v>141</v>
      </c>
      <c r="AT35" s="63">
        <f t="shared" si="21"/>
        <v>1565</v>
      </c>
      <c r="AU35" s="30">
        <f t="shared" si="22"/>
        <v>5</v>
      </c>
      <c r="AV35" s="185">
        <f t="shared" si="23"/>
        <v>141</v>
      </c>
      <c r="AW35" s="30">
        <f t="shared" si="24"/>
        <v>1565</v>
      </c>
      <c r="AX35" s="30" t="str">
        <f t="shared" si="25"/>
        <v/>
      </c>
      <c r="AY35" s="137">
        <f t="shared" si="26"/>
        <v>0</v>
      </c>
      <c r="AZ35" s="30">
        <f t="shared" si="27"/>
        <v>0</v>
      </c>
      <c r="BA35" s="30" t="str">
        <f t="shared" si="28"/>
        <v/>
      </c>
      <c r="BB35" s="184">
        <f t="shared" si="29"/>
        <v>141</v>
      </c>
      <c r="BC35" s="56">
        <f t="shared" si="30"/>
        <v>1565</v>
      </c>
      <c r="BD35" s="156" t="e">
        <f t="shared" si="31"/>
        <v>#VALUE!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303</v>
      </c>
      <c r="Q36" s="154">
        <v>10.199999999999999</v>
      </c>
      <c r="R36" s="65">
        <v>1</v>
      </c>
      <c r="S36" s="30">
        <f t="shared" si="6"/>
        <v>0</v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>
        <f t="shared" si="9"/>
        <v>0</v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312</v>
      </c>
      <c r="AM36" s="154">
        <v>11.1</v>
      </c>
      <c r="AN36" s="65">
        <v>1</v>
      </c>
      <c r="AO36" s="30">
        <f t="shared" si="17"/>
        <v>0</v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>
        <f t="shared" si="25"/>
        <v>0</v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0</v>
      </c>
      <c r="AJ37" s="62">
        <v>0</v>
      </c>
      <c r="AK37" s="30">
        <f t="shared" si="16"/>
        <v>0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0</v>
      </c>
      <c r="AS37" s="37">
        <f t="shared" si="20"/>
        <v>0</v>
      </c>
      <c r="AT37" s="63">
        <f t="shared" si="21"/>
        <v>0</v>
      </c>
      <c r="AU37" s="30">
        <f t="shared" si="22"/>
        <v>0</v>
      </c>
      <c r="AV37" s="185">
        <f t="shared" si="23"/>
        <v>0</v>
      </c>
      <c r="AW37" s="30">
        <f t="shared" si="24"/>
        <v>0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0</v>
      </c>
      <c r="BB37" s="184">
        <f t="shared" si="29"/>
        <v>0</v>
      </c>
      <c r="BC37" s="56">
        <f t="shared" si="30"/>
        <v>0</v>
      </c>
      <c r="BD37" s="156">
        <f t="shared" si="31"/>
        <v>0</v>
      </c>
    </row>
    <row r="38" spans="1:56" s="156" customFormat="1">
      <c r="A38" s="151">
        <v>29</v>
      </c>
      <c r="B38" s="132" t="s">
        <v>589</v>
      </c>
      <c r="C38" s="152">
        <v>0</v>
      </c>
      <c r="D38" s="142">
        <v>0</v>
      </c>
      <c r="E38" s="65">
        <v>1</v>
      </c>
      <c r="F38" s="30" t="str">
        <f t="shared" si="0"/>
        <v/>
      </c>
      <c r="G38" s="51">
        <v>0</v>
      </c>
      <c r="H38" s="30">
        <f t="shared" si="1"/>
        <v>0</v>
      </c>
      <c r="I38" s="153">
        <v>1</v>
      </c>
      <c r="J38" s="30">
        <v>0</v>
      </c>
      <c r="K38" s="32">
        <v>0</v>
      </c>
      <c r="L38" s="30">
        <f t="shared" si="2"/>
        <v>0</v>
      </c>
      <c r="M38" s="30" t="str">
        <f t="shared" si="3"/>
        <v/>
      </c>
      <c r="N38" s="184">
        <f t="shared" si="4"/>
        <v>0</v>
      </c>
      <c r="O38" s="30">
        <f t="shared" si="5"/>
        <v>0</v>
      </c>
      <c r="P38" s="154">
        <v>0</v>
      </c>
      <c r="Q38" s="154">
        <v>0</v>
      </c>
      <c r="R38" s="65">
        <v>1</v>
      </c>
      <c r="S38" s="30" t="str">
        <f t="shared" si="6"/>
        <v/>
      </c>
      <c r="T38" s="33">
        <v>0</v>
      </c>
      <c r="U38" s="30">
        <f t="shared" si="7"/>
        <v>0</v>
      </c>
      <c r="V38" s="153">
        <v>1</v>
      </c>
      <c r="W38" s="30">
        <v>0</v>
      </c>
      <c r="X38" s="34">
        <v>0</v>
      </c>
      <c r="Y38" s="30">
        <f t="shared" si="8"/>
        <v>0</v>
      </c>
      <c r="Z38" s="30" t="str">
        <f t="shared" si="9"/>
        <v/>
      </c>
      <c r="AA38" s="30">
        <f t="shared" si="10"/>
        <v>0</v>
      </c>
      <c r="AB38" s="30">
        <f t="shared" si="11"/>
        <v>0</v>
      </c>
      <c r="AC38" s="30" t="str">
        <f t="shared" si="12"/>
        <v/>
      </c>
      <c r="AD38" s="186">
        <f t="shared" si="13"/>
        <v>0</v>
      </c>
      <c r="AE38" s="38">
        <f t="shared" si="14"/>
        <v>0</v>
      </c>
      <c r="AF38" s="155">
        <v>0</v>
      </c>
      <c r="AG38" s="154">
        <v>0</v>
      </c>
      <c r="AH38" s="65">
        <v>1</v>
      </c>
      <c r="AI38" s="30" t="str">
        <f t="shared" si="15"/>
        <v/>
      </c>
      <c r="AJ38" s="62">
        <v>0</v>
      </c>
      <c r="AK38" s="30">
        <f t="shared" si="16"/>
        <v>0</v>
      </c>
      <c r="AL38" s="154">
        <v>0</v>
      </c>
      <c r="AM38" s="154">
        <v>0</v>
      </c>
      <c r="AN38" s="65">
        <v>1</v>
      </c>
      <c r="AO38" s="30" t="str">
        <f t="shared" si="17"/>
        <v/>
      </c>
      <c r="AP38" s="36">
        <v>0</v>
      </c>
      <c r="AQ38" s="30">
        <f t="shared" si="18"/>
        <v>0</v>
      </c>
      <c r="AR38" s="30" t="str">
        <f t="shared" si="19"/>
        <v/>
      </c>
      <c r="AS38" s="37">
        <f t="shared" si="20"/>
        <v>0</v>
      </c>
      <c r="AT38" s="63">
        <f t="shared" si="21"/>
        <v>0</v>
      </c>
      <c r="AU38" s="30" t="str">
        <f t="shared" si="22"/>
        <v/>
      </c>
      <c r="AV38" s="185">
        <f t="shared" si="23"/>
        <v>0</v>
      </c>
      <c r="AW38" s="30">
        <f t="shared" si="24"/>
        <v>0</v>
      </c>
      <c r="AX38" s="30" t="str">
        <f t="shared" si="25"/>
        <v/>
      </c>
      <c r="AY38" s="137">
        <f t="shared" si="26"/>
        <v>0</v>
      </c>
      <c r="AZ38" s="30">
        <f t="shared" si="27"/>
        <v>0</v>
      </c>
      <c r="BA38" s="30" t="str">
        <f t="shared" si="28"/>
        <v/>
      </c>
      <c r="BB38" s="184">
        <f t="shared" si="29"/>
        <v>0</v>
      </c>
      <c r="BC38" s="56">
        <f t="shared" si="30"/>
        <v>0</v>
      </c>
      <c r="BD38" s="156" t="e">
        <f t="shared" si="31"/>
        <v>#VALUE!</v>
      </c>
    </row>
    <row r="39" spans="1:56" s="156" customFormat="1">
      <c r="B39" s="156" t="s">
        <v>590</v>
      </c>
      <c r="F39" s="156">
        <f>SUM(F10:F38)</f>
        <v>0</v>
      </c>
      <c r="G39" s="187">
        <f>SUM(G10:G38)</f>
        <v>0</v>
      </c>
      <c r="H39" s="156">
        <f>SUM(H10:H38)</f>
        <v>0</v>
      </c>
      <c r="J39" s="156">
        <f t="shared" ref="J39:O39" si="32">SUM(J10:J38)</f>
        <v>0</v>
      </c>
      <c r="K39" s="187">
        <f t="shared" si="32"/>
        <v>0</v>
      </c>
      <c r="L39" s="156">
        <f t="shared" si="32"/>
        <v>0</v>
      </c>
      <c r="M39" s="156">
        <f t="shared" si="32"/>
        <v>0</v>
      </c>
      <c r="N39" s="187">
        <f t="shared" si="32"/>
        <v>0</v>
      </c>
      <c r="O39" s="156">
        <f t="shared" si="32"/>
        <v>0</v>
      </c>
      <c r="R39" s="156">
        <f>SUM(R10:R38)</f>
        <v>29</v>
      </c>
      <c r="S39" s="156">
        <f>SUM(S10:S38)</f>
        <v>0</v>
      </c>
      <c r="T39" s="187">
        <f>SUM(T10:T38)</f>
        <v>0</v>
      </c>
      <c r="U39" s="156">
        <f>SUM(U10:U38)</f>
        <v>0</v>
      </c>
      <c r="W39" s="156">
        <f t="shared" ref="W39:AE39" si="33">SUM(W10:W38)</f>
        <v>0</v>
      </c>
      <c r="X39" s="187">
        <f t="shared" si="33"/>
        <v>0</v>
      </c>
      <c r="Y39" s="156">
        <f t="shared" si="33"/>
        <v>0</v>
      </c>
      <c r="Z39" s="156">
        <f t="shared" si="33"/>
        <v>0</v>
      </c>
      <c r="AA39" s="187">
        <f t="shared" si="33"/>
        <v>0</v>
      </c>
      <c r="AB39" s="156">
        <f t="shared" si="33"/>
        <v>0</v>
      </c>
      <c r="AC39" s="156">
        <f t="shared" si="33"/>
        <v>0</v>
      </c>
      <c r="AD39" s="187">
        <f t="shared" si="33"/>
        <v>0</v>
      </c>
      <c r="AE39" s="156">
        <f t="shared" si="33"/>
        <v>0</v>
      </c>
      <c r="AI39" s="156">
        <f>SUM(AI10:AI38)</f>
        <v>84</v>
      </c>
      <c r="AJ39" s="187">
        <f>SUM(AJ10:AJ38)</f>
        <v>2319</v>
      </c>
      <c r="AK39" s="156">
        <f>SUM(AK10:AK38)</f>
        <v>26749</v>
      </c>
      <c r="AO39" s="156">
        <f t="shared" ref="AO39:BC39" si="34">SUM(AO10:AO38)</f>
        <v>0</v>
      </c>
      <c r="AP39" s="187">
        <f t="shared" si="34"/>
        <v>0</v>
      </c>
      <c r="AQ39" s="156">
        <f t="shared" si="34"/>
        <v>0</v>
      </c>
      <c r="AR39" s="156">
        <f t="shared" si="34"/>
        <v>3</v>
      </c>
      <c r="AS39" s="187">
        <f t="shared" si="34"/>
        <v>2319</v>
      </c>
      <c r="AT39" s="156">
        <f t="shared" si="34"/>
        <v>26749</v>
      </c>
      <c r="AU39" s="156">
        <f t="shared" si="34"/>
        <v>84</v>
      </c>
      <c r="AV39" s="187">
        <f t="shared" si="34"/>
        <v>2319</v>
      </c>
      <c r="AW39" s="156">
        <f t="shared" si="34"/>
        <v>26749</v>
      </c>
      <c r="AX39" s="156">
        <f t="shared" si="34"/>
        <v>0</v>
      </c>
      <c r="AY39" s="187">
        <f t="shared" si="34"/>
        <v>0</v>
      </c>
      <c r="AZ39" s="156">
        <f t="shared" si="34"/>
        <v>0</v>
      </c>
      <c r="BA39" s="156">
        <f t="shared" si="34"/>
        <v>3</v>
      </c>
      <c r="BB39" s="187">
        <f t="shared" si="34"/>
        <v>2319</v>
      </c>
      <c r="BC39" s="156">
        <f t="shared" si="34"/>
        <v>26749</v>
      </c>
    </row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V7:AV8"/>
    <mergeCell ref="AP7:AP8"/>
    <mergeCell ref="AT7:AT8"/>
    <mergeCell ref="AR7:AR8"/>
    <mergeCell ref="AS7:AS8"/>
    <mergeCell ref="AU7:AU8"/>
    <mergeCell ref="BC7:BC8"/>
    <mergeCell ref="AW7:AW8"/>
    <mergeCell ref="AX7:AX8"/>
    <mergeCell ref="AY7:AY8"/>
    <mergeCell ref="AZ7:AZ8"/>
    <mergeCell ref="BA7:BA8"/>
    <mergeCell ref="BB7:BB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U6:AW6"/>
    <mergeCell ref="C6:O6"/>
    <mergeCell ref="P6:AB6"/>
    <mergeCell ref="AC6:AE6"/>
    <mergeCell ref="AF6:AK6"/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6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300017</v>
      </c>
      <c r="C1" s="67"/>
      <c r="D1" s="263" t="s">
        <v>560</v>
      </c>
      <c r="E1" s="263"/>
      <c r="F1" s="263"/>
      <c r="G1" s="263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64"/>
      <c r="B4" s="266" t="s">
        <v>153</v>
      </c>
      <c r="C4" s="266" t="s">
        <v>152</v>
      </c>
      <c r="D4" s="268" t="s">
        <v>151</v>
      </c>
      <c r="E4" s="259" t="s">
        <v>91</v>
      </c>
      <c r="F4" s="260"/>
      <c r="G4" s="261"/>
      <c r="H4" s="262" t="s">
        <v>92</v>
      </c>
      <c r="I4" s="260"/>
      <c r="J4" s="270"/>
      <c r="K4" s="259" t="s">
        <v>93</v>
      </c>
      <c r="L4" s="260"/>
      <c r="M4" s="261"/>
      <c r="N4" s="262" t="s">
        <v>94</v>
      </c>
      <c r="O4" s="260"/>
      <c r="P4" s="261"/>
    </row>
    <row r="5" spans="1:16" ht="39.75" thickBot="1">
      <c r="A5" s="265"/>
      <c r="B5" s="267"/>
      <c r="C5" s="267"/>
      <c r="D5" s="269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5" si="0">E6+F6</f>
        <v>0</v>
      </c>
      <c r="H6" s="91">
        <v>0</v>
      </c>
      <c r="I6" s="92">
        <v>0</v>
      </c>
      <c r="J6" s="93">
        <f t="shared" ref="J6:J35" si="1">H6+I6</f>
        <v>0</v>
      </c>
      <c r="K6" s="94">
        <v>0</v>
      </c>
      <c r="L6" s="95">
        <v>0</v>
      </c>
      <c r="M6" s="90">
        <f t="shared" ref="M6:M35" si="2">K6+L6</f>
        <v>0</v>
      </c>
      <c r="N6" s="96">
        <f t="shared" ref="N6:N35" si="3">E6+H6+K6</f>
        <v>0</v>
      </c>
      <c r="O6" s="96">
        <f t="shared" ref="O6:O35" si="4">F6+I6+L6</f>
        <v>0</v>
      </c>
      <c r="P6" s="90">
        <f t="shared" ref="P6:P35" si="5">N6+O6</f>
        <v>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0</v>
      </c>
      <c r="L7" s="48">
        <v>0</v>
      </c>
      <c r="M7" s="75">
        <f t="shared" si="2"/>
        <v>0</v>
      </c>
      <c r="N7" s="82">
        <f t="shared" si="3"/>
        <v>0</v>
      </c>
      <c r="O7" s="46">
        <f t="shared" si="4"/>
        <v>0</v>
      </c>
      <c r="P7" s="75">
        <f t="shared" si="5"/>
        <v>0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120</v>
      </c>
      <c r="L9" s="48">
        <v>0</v>
      </c>
      <c r="M9" s="75">
        <f t="shared" si="2"/>
        <v>120</v>
      </c>
      <c r="N9" s="82">
        <f t="shared" si="3"/>
        <v>120</v>
      </c>
      <c r="O9" s="46">
        <f t="shared" si="4"/>
        <v>0</v>
      </c>
      <c r="P9" s="75">
        <f t="shared" si="5"/>
        <v>120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0</v>
      </c>
      <c r="L10" s="48">
        <v>0</v>
      </c>
      <c r="M10" s="75">
        <f t="shared" si="2"/>
        <v>0</v>
      </c>
      <c r="N10" s="82">
        <f t="shared" si="3"/>
        <v>0</v>
      </c>
      <c r="O10" s="46">
        <f t="shared" si="4"/>
        <v>0</v>
      </c>
      <c r="P10" s="75">
        <f t="shared" si="5"/>
        <v>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0</v>
      </c>
      <c r="L11" s="48">
        <v>0</v>
      </c>
      <c r="M11" s="75">
        <f t="shared" si="2"/>
        <v>0</v>
      </c>
      <c r="N11" s="82">
        <f t="shared" si="3"/>
        <v>0</v>
      </c>
      <c r="O11" s="46">
        <f t="shared" si="4"/>
        <v>0</v>
      </c>
      <c r="P11" s="75">
        <f t="shared" si="5"/>
        <v>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0</v>
      </c>
      <c r="M12" s="75">
        <f t="shared" si="2"/>
        <v>0</v>
      </c>
      <c r="N12" s="82">
        <f t="shared" si="3"/>
        <v>0</v>
      </c>
      <c r="O12" s="46">
        <f t="shared" si="4"/>
        <v>0</v>
      </c>
      <c r="P12" s="75">
        <f t="shared" si="5"/>
        <v>0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0</v>
      </c>
      <c r="L13" s="48">
        <v>0</v>
      </c>
      <c r="M13" s="75">
        <f t="shared" si="2"/>
        <v>0</v>
      </c>
      <c r="N13" s="82">
        <f t="shared" si="3"/>
        <v>0</v>
      </c>
      <c r="O13" s="46">
        <f t="shared" si="4"/>
        <v>0</v>
      </c>
      <c r="P13" s="75">
        <f t="shared" si="5"/>
        <v>0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0</v>
      </c>
      <c r="L15" s="48">
        <v>0</v>
      </c>
      <c r="M15" s="75">
        <f t="shared" si="2"/>
        <v>0</v>
      </c>
      <c r="N15" s="82">
        <f t="shared" si="3"/>
        <v>0</v>
      </c>
      <c r="O15" s="46">
        <f t="shared" si="4"/>
        <v>0</v>
      </c>
      <c r="P15" s="75">
        <f t="shared" si="5"/>
        <v>0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0</v>
      </c>
      <c r="L16" s="48">
        <v>0</v>
      </c>
      <c r="M16" s="75">
        <f t="shared" si="2"/>
        <v>0</v>
      </c>
      <c r="N16" s="82">
        <f t="shared" si="3"/>
        <v>0</v>
      </c>
      <c r="O16" s="46">
        <f t="shared" si="4"/>
        <v>0</v>
      </c>
      <c r="P16" s="75">
        <f t="shared" si="5"/>
        <v>0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0</v>
      </c>
      <c r="L18" s="48">
        <v>0</v>
      </c>
      <c r="M18" s="75">
        <f t="shared" si="2"/>
        <v>0</v>
      </c>
      <c r="N18" s="82">
        <f t="shared" si="3"/>
        <v>0</v>
      </c>
      <c r="O18" s="46">
        <f t="shared" si="4"/>
        <v>0</v>
      </c>
      <c r="P18" s="75">
        <f t="shared" si="5"/>
        <v>0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0</v>
      </c>
      <c r="L19" s="48">
        <v>0</v>
      </c>
      <c r="M19" s="75">
        <f t="shared" si="2"/>
        <v>0</v>
      </c>
      <c r="N19" s="82">
        <f t="shared" si="3"/>
        <v>0</v>
      </c>
      <c r="O19" s="46">
        <f t="shared" si="4"/>
        <v>0</v>
      </c>
      <c r="P19" s="75">
        <f t="shared" si="5"/>
        <v>0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0</v>
      </c>
      <c r="M20" s="75">
        <f t="shared" si="2"/>
        <v>0</v>
      </c>
      <c r="N20" s="82">
        <f t="shared" si="3"/>
        <v>0</v>
      </c>
      <c r="O20" s="46">
        <f t="shared" si="4"/>
        <v>0</v>
      </c>
      <c r="P20" s="75">
        <f t="shared" si="5"/>
        <v>0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0</v>
      </c>
      <c r="L21" s="48">
        <v>0</v>
      </c>
      <c r="M21" s="75">
        <f t="shared" si="2"/>
        <v>0</v>
      </c>
      <c r="N21" s="82">
        <f t="shared" si="3"/>
        <v>0</v>
      </c>
      <c r="O21" s="46">
        <f t="shared" si="4"/>
        <v>0</v>
      </c>
      <c r="P21" s="75">
        <f t="shared" si="5"/>
        <v>0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0</v>
      </c>
      <c r="M22" s="75">
        <f t="shared" si="2"/>
        <v>0</v>
      </c>
      <c r="N22" s="82">
        <f t="shared" si="3"/>
        <v>0</v>
      </c>
      <c r="O22" s="46">
        <f t="shared" si="4"/>
        <v>0</v>
      </c>
      <c r="P22" s="75">
        <f t="shared" si="5"/>
        <v>0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0</v>
      </c>
      <c r="L24" s="48">
        <v>0</v>
      </c>
      <c r="M24" s="75">
        <f t="shared" si="2"/>
        <v>0</v>
      </c>
      <c r="N24" s="82">
        <f t="shared" si="3"/>
        <v>0</v>
      </c>
      <c r="O24" s="46">
        <f t="shared" si="4"/>
        <v>0</v>
      </c>
      <c r="P24" s="75">
        <f t="shared" si="5"/>
        <v>0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0</v>
      </c>
      <c r="L25" s="48">
        <v>0</v>
      </c>
      <c r="M25" s="75">
        <f t="shared" si="2"/>
        <v>0</v>
      </c>
      <c r="N25" s="82">
        <f t="shared" si="3"/>
        <v>0</v>
      </c>
      <c r="O25" s="46">
        <f t="shared" si="4"/>
        <v>0</v>
      </c>
      <c r="P25" s="75">
        <f t="shared" si="5"/>
        <v>0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0</v>
      </c>
      <c r="L26" s="48">
        <v>0</v>
      </c>
      <c r="M26" s="75">
        <f t="shared" si="2"/>
        <v>0</v>
      </c>
      <c r="N26" s="82">
        <f t="shared" si="3"/>
        <v>0</v>
      </c>
      <c r="O26" s="46">
        <f t="shared" si="4"/>
        <v>0</v>
      </c>
      <c r="P26" s="75">
        <f t="shared" si="5"/>
        <v>0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0</v>
      </c>
      <c r="L28" s="48">
        <v>0</v>
      </c>
      <c r="M28" s="75">
        <f t="shared" si="2"/>
        <v>0</v>
      </c>
      <c r="N28" s="82">
        <f t="shared" si="3"/>
        <v>0</v>
      </c>
      <c r="O28" s="46">
        <f t="shared" si="4"/>
        <v>0</v>
      </c>
      <c r="P28" s="75">
        <f t="shared" si="5"/>
        <v>0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2058</v>
      </c>
      <c r="L29" s="48">
        <v>0</v>
      </c>
      <c r="M29" s="75">
        <f t="shared" si="2"/>
        <v>2058</v>
      </c>
      <c r="N29" s="82">
        <f t="shared" si="3"/>
        <v>2058</v>
      </c>
      <c r="O29" s="46">
        <f t="shared" si="4"/>
        <v>0</v>
      </c>
      <c r="P29" s="75">
        <f t="shared" si="5"/>
        <v>2058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0</v>
      </c>
      <c r="L31" s="48">
        <v>0</v>
      </c>
      <c r="M31" s="75">
        <f t="shared" si="2"/>
        <v>0</v>
      </c>
      <c r="N31" s="82">
        <f t="shared" si="3"/>
        <v>0</v>
      </c>
      <c r="O31" s="46">
        <f t="shared" si="4"/>
        <v>0</v>
      </c>
      <c r="P31" s="75">
        <f t="shared" si="5"/>
        <v>0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141</v>
      </c>
      <c r="L32" s="48">
        <v>0</v>
      </c>
      <c r="M32" s="75">
        <f t="shared" si="2"/>
        <v>141</v>
      </c>
      <c r="N32" s="82">
        <f t="shared" si="3"/>
        <v>141</v>
      </c>
      <c r="O32" s="46">
        <f t="shared" si="4"/>
        <v>0</v>
      </c>
      <c r="P32" s="75">
        <f t="shared" si="5"/>
        <v>141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0</v>
      </c>
      <c r="L34" s="48">
        <v>0</v>
      </c>
      <c r="M34" s="75">
        <f t="shared" si="2"/>
        <v>0</v>
      </c>
      <c r="N34" s="82">
        <f t="shared" si="3"/>
        <v>0</v>
      </c>
      <c r="O34" s="46">
        <f t="shared" si="4"/>
        <v>0</v>
      </c>
      <c r="P34" s="75">
        <f t="shared" si="5"/>
        <v>0</v>
      </c>
    </row>
    <row r="35" spans="1:16">
      <c r="A35" s="84">
        <v>30</v>
      </c>
      <c r="B35" s="44" t="s">
        <v>589</v>
      </c>
      <c r="C35" s="69">
        <v>23</v>
      </c>
      <c r="D35" s="76">
        <v>21</v>
      </c>
      <c r="E35" s="80">
        <v>0</v>
      </c>
      <c r="F35" s="45">
        <v>0</v>
      </c>
      <c r="G35" s="75">
        <f t="shared" si="0"/>
        <v>0</v>
      </c>
      <c r="H35" s="79">
        <v>0</v>
      </c>
      <c r="I35" s="47">
        <v>0</v>
      </c>
      <c r="J35" s="81">
        <f t="shared" si="1"/>
        <v>0</v>
      </c>
      <c r="K35" s="83">
        <v>0</v>
      </c>
      <c r="L35" s="48">
        <v>0</v>
      </c>
      <c r="M35" s="75">
        <f t="shared" si="2"/>
        <v>0</v>
      </c>
      <c r="N35" s="82">
        <f t="shared" si="3"/>
        <v>0</v>
      </c>
      <c r="O35" s="46">
        <f t="shared" si="4"/>
        <v>0</v>
      </c>
      <c r="P35" s="75">
        <f t="shared" si="5"/>
        <v>0</v>
      </c>
    </row>
    <row r="36" spans="1:16">
      <c r="B36" t="s">
        <v>590</v>
      </c>
      <c r="E36" s="188">
        <f t="shared" ref="E36:P36" si="6">SUM(E6:E35)</f>
        <v>0</v>
      </c>
      <c r="F36" s="188">
        <f t="shared" si="6"/>
        <v>0</v>
      </c>
      <c r="G36" s="188">
        <f t="shared" si="6"/>
        <v>0</v>
      </c>
      <c r="H36" s="188">
        <f t="shared" si="6"/>
        <v>0</v>
      </c>
      <c r="I36" s="188">
        <f t="shared" si="6"/>
        <v>0</v>
      </c>
      <c r="J36" s="188">
        <f t="shared" si="6"/>
        <v>0</v>
      </c>
      <c r="K36" s="188">
        <f t="shared" si="6"/>
        <v>2319</v>
      </c>
      <c r="L36" s="188">
        <f t="shared" si="6"/>
        <v>0</v>
      </c>
      <c r="M36" s="188">
        <f t="shared" si="6"/>
        <v>2319</v>
      </c>
      <c r="N36" s="188">
        <f t="shared" si="6"/>
        <v>2319</v>
      </c>
      <c r="O36" s="188">
        <f t="shared" si="6"/>
        <v>0</v>
      </c>
      <c r="P36" s="188">
        <f t="shared" si="6"/>
        <v>2319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  <pageSetUpPr fitToPage="1"/>
  </sheetPr>
  <dimension ref="A1:P262"/>
  <sheetViews>
    <sheetView tabSelected="1" view="pageBreakPreview" zoomScale="60" zoomScaleNormal="80" workbookViewId="0">
      <selection activeCell="B7" sqref="B7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61.5" customHeight="1">
      <c r="A1" s="103"/>
      <c r="B1" s="103"/>
      <c r="C1" s="127"/>
      <c r="M1" s="271" t="s">
        <v>597</v>
      </c>
      <c r="N1" s="271"/>
      <c r="O1" s="271"/>
    </row>
    <row r="2" spans="1:15">
      <c r="C2" s="177">
        <v>300017</v>
      </c>
      <c r="D2" s="272" t="s">
        <v>560</v>
      </c>
      <c r="E2" s="272"/>
      <c r="F2" s="272"/>
      <c r="G2" s="272"/>
      <c r="H2" s="272"/>
      <c r="I2" s="272"/>
      <c r="J2" s="272"/>
      <c r="K2" s="272"/>
      <c r="N2" s="273"/>
      <c r="O2" s="273"/>
    </row>
    <row r="3" spans="1:15">
      <c r="C3" s="127" t="s">
        <v>98</v>
      </c>
      <c r="D3" s="274" t="s">
        <v>100</v>
      </c>
      <c r="E3" s="274"/>
      <c r="F3" s="274"/>
      <c r="G3" s="274"/>
      <c r="H3" s="274"/>
      <c r="I3" s="274"/>
      <c r="J3" s="274"/>
      <c r="K3" s="274"/>
      <c r="L3" s="274"/>
    </row>
    <row r="4" spans="1:15">
      <c r="E4" s="106"/>
      <c r="F4" s="106"/>
    </row>
    <row r="5" spans="1:15" ht="68.25" customHeight="1">
      <c r="A5" s="275" t="s">
        <v>138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</row>
    <row r="6" spans="1:15" ht="21" customHeight="1">
      <c r="A6" s="108" t="s">
        <v>146</v>
      </c>
      <c r="B6" s="108" t="s">
        <v>598</v>
      </c>
      <c r="C6" s="114"/>
      <c r="D6" s="111" t="s">
        <v>311</v>
      </c>
      <c r="E6" s="276" t="s">
        <v>310</v>
      </c>
      <c r="F6" s="276"/>
      <c r="G6" s="276"/>
      <c r="H6" s="276"/>
      <c r="I6" s="276"/>
      <c r="J6" s="276"/>
      <c r="K6" s="276"/>
      <c r="L6" s="276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76" t="s">
        <v>310</v>
      </c>
      <c r="F7" s="276"/>
      <c r="G7" s="276"/>
      <c r="H7" s="276"/>
      <c r="I7" s="276"/>
      <c r="J7" s="276"/>
      <c r="K7" s="276"/>
      <c r="L7" s="276"/>
      <c r="M7" s="112"/>
      <c r="N7" s="277" t="s">
        <v>140</v>
      </c>
      <c r="O7" s="277"/>
    </row>
    <row r="8" spans="1:15" ht="15" customHeight="1">
      <c r="A8" s="284" t="s">
        <v>0</v>
      </c>
      <c r="B8" s="284" t="s">
        <v>308</v>
      </c>
      <c r="C8" s="287" t="s">
        <v>1</v>
      </c>
      <c r="D8" s="278" t="s">
        <v>91</v>
      </c>
      <c r="E8" s="279"/>
      <c r="F8" s="280"/>
      <c r="G8" s="278" t="s">
        <v>92</v>
      </c>
      <c r="H8" s="279"/>
      <c r="I8" s="280"/>
      <c r="J8" s="278" t="s">
        <v>93</v>
      </c>
      <c r="K8" s="279"/>
      <c r="L8" s="280"/>
      <c r="M8" s="278" t="s">
        <v>94</v>
      </c>
      <c r="N8" s="279"/>
      <c r="O8" s="280"/>
    </row>
    <row r="9" spans="1:15" ht="35.25" customHeight="1">
      <c r="A9" s="285"/>
      <c r="B9" s="285"/>
      <c r="C9" s="288"/>
      <c r="D9" s="281"/>
      <c r="E9" s="282"/>
      <c r="F9" s="283"/>
      <c r="G9" s="281"/>
      <c r="H9" s="282"/>
      <c r="I9" s="283"/>
      <c r="J9" s="281"/>
      <c r="K9" s="282"/>
      <c r="L9" s="283"/>
      <c r="M9" s="281"/>
      <c r="N9" s="282"/>
      <c r="O9" s="283"/>
    </row>
    <row r="10" spans="1:15" s="119" customFormat="1" ht="39" customHeight="1" thickBot="1">
      <c r="A10" s="286"/>
      <c r="B10" s="286"/>
      <c r="C10" s="289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5.75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120</v>
      </c>
      <c r="K12" s="168">
        <v>0</v>
      </c>
      <c r="L12" s="169">
        <v>120</v>
      </c>
      <c r="M12" s="168">
        <f t="shared" si="0"/>
        <v>120</v>
      </c>
      <c r="N12" s="168">
        <f t="shared" si="1"/>
        <v>0</v>
      </c>
      <c r="O12" s="169">
        <f t="shared" si="2"/>
        <v>120</v>
      </c>
    </row>
    <row r="13" spans="1:15" hidden="1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 ht="15.75" thickBot="1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120</v>
      </c>
      <c r="K14" s="158">
        <v>0</v>
      </c>
      <c r="L14" s="122">
        <v>120</v>
      </c>
      <c r="M14" s="123">
        <f t="shared" si="0"/>
        <v>120</v>
      </c>
      <c r="N14" s="123">
        <f t="shared" si="1"/>
        <v>0</v>
      </c>
      <c r="O14" s="122">
        <f t="shared" si="2"/>
        <v>120</v>
      </c>
    </row>
    <row r="15" spans="1:15" ht="15.75" hidden="1" thickBot="1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t="15.75" hidden="1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6.5" hidden="1" thickBot="1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0</v>
      </c>
      <c r="K25" s="168">
        <v>0</v>
      </c>
      <c r="L25" s="169">
        <v>0</v>
      </c>
      <c r="M25" s="168">
        <f t="shared" si="0"/>
        <v>0</v>
      </c>
      <c r="N25" s="168">
        <f t="shared" si="1"/>
        <v>0</v>
      </c>
      <c r="O25" s="169">
        <f t="shared" si="2"/>
        <v>0</v>
      </c>
    </row>
    <row r="26" spans="1:15" ht="15.75" hidden="1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0</v>
      </c>
      <c r="K26" s="122">
        <v>0</v>
      </c>
      <c r="L26" s="122">
        <v>0</v>
      </c>
      <c r="M26" s="123">
        <f t="shared" si="0"/>
        <v>0</v>
      </c>
      <c r="N26" s="123">
        <f t="shared" si="1"/>
        <v>0</v>
      </c>
      <c r="O26" s="122">
        <f t="shared" si="2"/>
        <v>0</v>
      </c>
    </row>
    <row r="27" spans="1:15" ht="16.5" hidden="1" thickBot="1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0</v>
      </c>
      <c r="K27" s="168">
        <v>0</v>
      </c>
      <c r="L27" s="169">
        <v>0</v>
      </c>
      <c r="M27" s="168">
        <f t="shared" si="0"/>
        <v>0</v>
      </c>
      <c r="N27" s="168">
        <f t="shared" si="1"/>
        <v>0</v>
      </c>
      <c r="O27" s="169">
        <f t="shared" si="2"/>
        <v>0</v>
      </c>
    </row>
    <row r="28" spans="1:15" ht="15.75" hidden="1" thickBot="1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15.75" hidden="1" thickBot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6.5" hidden="1" thickBot="1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0</v>
      </c>
      <c r="K31" s="168">
        <v>0</v>
      </c>
      <c r="L31" s="169">
        <v>0</v>
      </c>
      <c r="M31" s="168">
        <f t="shared" si="0"/>
        <v>0</v>
      </c>
      <c r="N31" s="168">
        <f t="shared" si="1"/>
        <v>0</v>
      </c>
      <c r="O31" s="169">
        <f t="shared" si="2"/>
        <v>0</v>
      </c>
    </row>
    <row r="32" spans="1:15" ht="16.5" hidden="1" thickBot="1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 ht="32.25" hidden="1" thickBot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hidden="1" thickBot="1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0</v>
      </c>
      <c r="K34" s="171">
        <v>0</v>
      </c>
      <c r="L34" s="125">
        <v>0</v>
      </c>
      <c r="M34" s="125">
        <f t="shared" si="0"/>
        <v>0</v>
      </c>
      <c r="N34" s="125">
        <f t="shared" si="1"/>
        <v>0</v>
      </c>
      <c r="O34" s="125">
        <f t="shared" si="2"/>
        <v>0</v>
      </c>
    </row>
    <row r="35" spans="1:15" ht="15.75" hidden="1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0</v>
      </c>
      <c r="K35" s="158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6.5" hidden="1" thickBot="1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0</v>
      </c>
      <c r="L36" s="169">
        <v>0</v>
      </c>
      <c r="M36" s="168">
        <f t="shared" si="0"/>
        <v>0</v>
      </c>
      <c r="N36" s="168">
        <f t="shared" si="1"/>
        <v>0</v>
      </c>
      <c r="O36" s="169">
        <f t="shared" si="2"/>
        <v>0</v>
      </c>
    </row>
    <row r="37" spans="1:15" ht="15.75" hidden="1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6.5" hidden="1" thickBot="1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0</v>
      </c>
      <c r="L38" s="169">
        <v>0</v>
      </c>
      <c r="M38" s="168">
        <f t="shared" si="0"/>
        <v>0</v>
      </c>
      <c r="N38" s="168">
        <f t="shared" si="1"/>
        <v>0</v>
      </c>
      <c r="O38" s="169">
        <f t="shared" si="2"/>
        <v>0</v>
      </c>
    </row>
    <row r="39" spans="1:15" ht="30.75" hidden="1" thickBot="1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15.75" hidden="1" thickBot="1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hidden="1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6.5" hidden="1" thickBot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t="15.75" hidden="1" thickBot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hidden="1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6.5" hidden="1" thickBot="1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0</v>
      </c>
      <c r="L47" s="169">
        <v>0</v>
      </c>
      <c r="M47" s="168">
        <f t="shared" si="0"/>
        <v>0</v>
      </c>
      <c r="N47" s="168">
        <f t="shared" si="1"/>
        <v>0</v>
      </c>
      <c r="O47" s="169">
        <f t="shared" si="2"/>
        <v>0</v>
      </c>
    </row>
    <row r="48" spans="1:15" ht="15.75" hidden="1" thickBot="1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 hidden="1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6.5" hidden="1" thickBot="1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0</v>
      </c>
      <c r="K50" s="168">
        <v>0</v>
      </c>
      <c r="L50" s="169">
        <v>0</v>
      </c>
      <c r="M50" s="168">
        <f t="shared" si="0"/>
        <v>0</v>
      </c>
      <c r="N50" s="168">
        <f t="shared" si="1"/>
        <v>0</v>
      </c>
      <c r="O50" s="169">
        <f t="shared" si="2"/>
        <v>0</v>
      </c>
    </row>
    <row r="51" spans="1:15" ht="15.75" hidden="1" thickBot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t="15.75" hidden="1" thickBot="1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0</v>
      </c>
      <c r="K52" s="158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t="15.75" hidden="1" thickBot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t="15.75" hidden="1" thickBot="1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15.75" hidden="1" thickBot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.75" hidden="1" thickBot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.75" hidden="1" thickBot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t="15.75" hidden="1" thickBot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t="15.75" hidden="1" thickBot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t="15.75" hidden="1" thickBot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t="15.75" hidden="1" thickBo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t="15.75" hidden="1" thickBot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t="15.75" hidden="1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5.75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2189</v>
      </c>
      <c r="K64" s="168">
        <v>0</v>
      </c>
      <c r="L64" s="169">
        <v>2189</v>
      </c>
      <c r="M64" s="168">
        <f t="shared" si="0"/>
        <v>2189</v>
      </c>
      <c r="N64" s="168">
        <f t="shared" si="1"/>
        <v>0</v>
      </c>
      <c r="O64" s="169">
        <f t="shared" si="2"/>
        <v>2189</v>
      </c>
    </row>
    <row r="65" spans="1:16" ht="15.75" thickBot="1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2189</v>
      </c>
      <c r="K65" s="158">
        <v>0</v>
      </c>
      <c r="L65" s="125">
        <v>2189</v>
      </c>
      <c r="M65" s="123">
        <f t="shared" si="0"/>
        <v>2189</v>
      </c>
      <c r="N65" s="123">
        <f t="shared" si="1"/>
        <v>0</v>
      </c>
      <c r="O65" s="122">
        <f t="shared" si="2"/>
        <v>2189</v>
      </c>
    </row>
    <row r="66" spans="1:16" ht="15.75" hidden="1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0</v>
      </c>
      <c r="K66" s="158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6.5" hidden="1" thickBot="1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6" ht="15.75" hidden="1" thickBot="1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6" ht="15.75" hidden="1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16.5" hidden="1" thickBot="1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0</v>
      </c>
      <c r="K70" s="168">
        <v>0</v>
      </c>
      <c r="L70" s="169">
        <v>0</v>
      </c>
      <c r="M70" s="168">
        <f t="shared" si="0"/>
        <v>0</v>
      </c>
      <c r="N70" s="168">
        <f t="shared" si="1"/>
        <v>0</v>
      </c>
      <c r="O70" s="169">
        <f t="shared" si="2"/>
        <v>0</v>
      </c>
    </row>
    <row r="71" spans="1:16" ht="15.75" hidden="1" thickBot="1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6" ht="30.75" hidden="1" thickBot="1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6" ht="30.75" hidden="1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6" ht="16.5" hidden="1" thickBot="1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0</v>
      </c>
      <c r="K74" s="168">
        <v>0</v>
      </c>
      <c r="L74" s="169">
        <v>0</v>
      </c>
      <c r="M74" s="168">
        <f t="shared" si="0"/>
        <v>0</v>
      </c>
      <c r="N74" s="168">
        <f t="shared" si="1"/>
        <v>0</v>
      </c>
      <c r="O74" s="169">
        <f t="shared" si="2"/>
        <v>0</v>
      </c>
    </row>
    <row r="75" spans="1:16" ht="30.75" hidden="1" thickBot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0</v>
      </c>
      <c r="K75" s="158">
        <v>0</v>
      </c>
      <c r="L75" s="122">
        <v>0</v>
      </c>
      <c r="M75" s="123">
        <f t="shared" ref="M75:M138" si="3">D75+G75+J75</f>
        <v>0</v>
      </c>
      <c r="N75" s="123">
        <f t="shared" ref="N75:N138" si="4">E75+H75+K75</f>
        <v>0</v>
      </c>
      <c r="O75" s="122">
        <f t="shared" ref="O75:O138" si="5">M75+N75</f>
        <v>0</v>
      </c>
    </row>
    <row r="76" spans="1:16" ht="15.75" hidden="1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6.5" hidden="1" thickBot="1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0</v>
      </c>
      <c r="L77" s="169">
        <v>0</v>
      </c>
      <c r="M77" s="168">
        <f t="shared" si="3"/>
        <v>0</v>
      </c>
      <c r="N77" s="168">
        <f t="shared" si="4"/>
        <v>0</v>
      </c>
      <c r="O77" s="169">
        <f t="shared" si="5"/>
        <v>0</v>
      </c>
    </row>
    <row r="78" spans="1:16" ht="15.75" hidden="1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6.5" hidden="1" thickBot="1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0</v>
      </c>
      <c r="K79" s="168">
        <v>0</v>
      </c>
      <c r="L79" s="169">
        <v>0</v>
      </c>
      <c r="M79" s="168">
        <f t="shared" si="3"/>
        <v>0</v>
      </c>
      <c r="N79" s="168">
        <f t="shared" si="4"/>
        <v>0</v>
      </c>
      <c r="O79" s="169">
        <f t="shared" si="5"/>
        <v>0</v>
      </c>
    </row>
    <row r="80" spans="1:16" ht="16.5" hidden="1" thickBot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 ht="15.75" hidden="1" thickBot="1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hidden="1" thickBot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 hidden="1" thickBot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0</v>
      </c>
      <c r="K83" s="158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16.5" hidden="1" thickBot="1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0</v>
      </c>
      <c r="K84" s="168">
        <v>0</v>
      </c>
      <c r="L84" s="169">
        <v>0</v>
      </c>
      <c r="M84" s="168">
        <f t="shared" si="3"/>
        <v>0</v>
      </c>
      <c r="N84" s="168">
        <f t="shared" si="4"/>
        <v>0</v>
      </c>
      <c r="O84" s="169">
        <f t="shared" si="5"/>
        <v>0</v>
      </c>
    </row>
    <row r="85" spans="1:15" ht="15.75" hidden="1" thickBot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15.75" hidden="1" thickBot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.75" hidden="1" thickBot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.75" hidden="1" thickBot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t="15.75" hidden="1" thickBot="1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t="15.75" hidden="1" thickBot="1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t="15.75" hidden="1" thickBot="1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t="15.75" hidden="1" thickBot="1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t="15.75" hidden="1" thickBot="1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t="15.75" hidden="1" thickBot="1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t="15.75" hidden="1" thickBot="1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t="15.75" hidden="1" thickBot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t="15.75" hidden="1" thickBot="1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t="15.75" hidden="1" thickBot="1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15.75" hidden="1" thickBot="1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15.75" hidden="1" thickBot="1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.75" hidden="1" thickBot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.75" hidden="1" thickBot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.75" hidden="1" thickBot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.75" hidden="1" thickBot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.75" hidden="1" thickBot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.75" hidden="1" thickBot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.75" hidden="1" thickBot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.75" hidden="1" thickBot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.75" hidden="1" thickBot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.75" hidden="1" thickBot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.75" hidden="1" thickBot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.75" hidden="1" thickBot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.75" hidden="1" thickBot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.75" hidden="1" thickBot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.75" hidden="1" thickBot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15.75" hidden="1" thickBot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hidden="1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49.5" hidden="1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0</v>
      </c>
      <c r="K119" s="161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49.5" hidden="1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49.5" hidden="1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49.5" hidden="1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49.5" hidden="1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49.5" hidden="1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49.5" hidden="1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49.5" hidden="1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49.5" hidden="1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49.5" hidden="1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49.5" hidden="1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49.5" hidden="1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hidden="1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49.5" hidden="1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9.5" hidden="1" customHeigh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9.5" hidden="1" customHeigh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49.5" hidden="1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49.5" hidden="1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49.5" hidden="1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49.5" hidden="1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6.5" hidden="1" thickBot="1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0</v>
      </c>
      <c r="L140" s="169">
        <v>0</v>
      </c>
      <c r="M140" s="168">
        <f t="shared" si="6"/>
        <v>0</v>
      </c>
      <c r="N140" s="168">
        <f t="shared" si="7"/>
        <v>0</v>
      </c>
      <c r="O140" s="169">
        <f t="shared" si="8"/>
        <v>0</v>
      </c>
    </row>
    <row r="141" spans="1:15" ht="15.75" hidden="1" thickBot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.75" hidden="1" thickBot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.75" hidden="1" thickBot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.75" hidden="1" thickBot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.75" hidden="1" thickBot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 hidden="1" thickBot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6.5" hidden="1" thickBot="1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0</v>
      </c>
      <c r="K147" s="168">
        <v>0</v>
      </c>
      <c r="L147" s="169">
        <v>0</v>
      </c>
      <c r="M147" s="168">
        <f t="shared" si="6"/>
        <v>0</v>
      </c>
      <c r="N147" s="168">
        <f t="shared" si="7"/>
        <v>0</v>
      </c>
      <c r="O147" s="169">
        <f t="shared" si="8"/>
        <v>0</v>
      </c>
    </row>
    <row r="148" spans="1:15" ht="15.75" hidden="1" thickBot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15.75" hidden="1" thickBot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15.75" hidden="1" thickBot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15.75" hidden="1" thickBot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 hidden="1" thickBot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 thickBot="1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hidden="1" thickBot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 hidden="1" thickBot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6.5" hidden="1" thickBot="1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0</v>
      </c>
      <c r="L156" s="169">
        <v>0</v>
      </c>
      <c r="M156" s="168">
        <f t="shared" si="6"/>
        <v>0</v>
      </c>
      <c r="N156" s="168">
        <f t="shared" si="7"/>
        <v>0</v>
      </c>
      <c r="O156" s="169">
        <f t="shared" si="8"/>
        <v>0</v>
      </c>
    </row>
    <row r="157" spans="1:15" ht="30.75" hidden="1" thickBot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 hidden="1" thickBot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6.5" hidden="1" thickBot="1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0</v>
      </c>
      <c r="K159" s="168">
        <v>0</v>
      </c>
      <c r="L159" s="169">
        <v>0</v>
      </c>
      <c r="M159" s="168">
        <f t="shared" si="6"/>
        <v>0</v>
      </c>
      <c r="N159" s="168">
        <f t="shared" si="7"/>
        <v>0</v>
      </c>
      <c r="O159" s="169">
        <f t="shared" si="8"/>
        <v>0</v>
      </c>
    </row>
    <row r="160" spans="1:15" ht="15.75" hidden="1" thickBot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0</v>
      </c>
      <c r="K160" s="158">
        <v>0</v>
      </c>
      <c r="L160" s="122">
        <v>0</v>
      </c>
      <c r="M160" s="123">
        <f t="shared" si="6"/>
        <v>0</v>
      </c>
      <c r="N160" s="123">
        <f t="shared" si="7"/>
        <v>0</v>
      </c>
      <c r="O160" s="122">
        <f t="shared" si="8"/>
        <v>0</v>
      </c>
    </row>
    <row r="161" spans="1:15" ht="16.5" hidden="1" thickBot="1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0</v>
      </c>
      <c r="K161" s="168">
        <v>0</v>
      </c>
      <c r="L161" s="169">
        <v>0</v>
      </c>
      <c r="M161" s="168">
        <f t="shared" si="6"/>
        <v>0</v>
      </c>
      <c r="N161" s="168">
        <f t="shared" si="7"/>
        <v>0</v>
      </c>
      <c r="O161" s="169">
        <f t="shared" si="8"/>
        <v>0</v>
      </c>
    </row>
    <row r="162" spans="1:15" ht="30.75" hidden="1" thickBot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0</v>
      </c>
      <c r="K162" s="158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16.5" hidden="1" thickBot="1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0</v>
      </c>
      <c r="K163" s="168">
        <v>0</v>
      </c>
      <c r="L163" s="169">
        <v>0</v>
      </c>
      <c r="M163" s="168">
        <f t="shared" si="6"/>
        <v>0</v>
      </c>
      <c r="N163" s="168">
        <f t="shared" si="7"/>
        <v>0</v>
      </c>
      <c r="O163" s="169">
        <f t="shared" si="8"/>
        <v>0</v>
      </c>
    </row>
    <row r="164" spans="1:15" ht="15.75" hidden="1" thickBot="1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 thickBot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 hidden="1" thickBot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6.5" hidden="1" thickBot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.75" hidden="1" thickBot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6.5" hidden="1" thickBot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t="15.75" hidden="1" thickBot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6.5" hidden="1" thickBot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.75" hidden="1" thickBot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6.5" hidden="1" thickBot="1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0</v>
      </c>
      <c r="K173" s="168">
        <v>0</v>
      </c>
      <c r="L173" s="169">
        <v>0</v>
      </c>
      <c r="M173" s="168">
        <f t="shared" si="6"/>
        <v>0</v>
      </c>
      <c r="N173" s="168">
        <f t="shared" si="7"/>
        <v>0</v>
      </c>
      <c r="O173" s="169">
        <f t="shared" si="8"/>
        <v>0</v>
      </c>
    </row>
    <row r="174" spans="1:15" ht="15.75" hidden="1" thickBot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t="15.75" hidden="1" thickBot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15.75" hidden="1" thickBot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.75" hidden="1" thickBot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16.5" hidden="1" thickBot="1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0</v>
      </c>
      <c r="K178" s="168">
        <v>0</v>
      </c>
      <c r="L178" s="169">
        <v>0</v>
      </c>
      <c r="M178" s="168">
        <f t="shared" si="6"/>
        <v>0</v>
      </c>
      <c r="N178" s="168">
        <f t="shared" si="7"/>
        <v>0</v>
      </c>
      <c r="O178" s="169">
        <f t="shared" si="8"/>
        <v>0</v>
      </c>
    </row>
    <row r="179" spans="1:15" ht="30.75" hidden="1" thickBot="1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 ht="15.75" hidden="1" thickBot="1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t="15.75" hidden="1" thickBot="1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t="15.75" hidden="1" thickBot="1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hidden="1" thickBot="1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hidden="1" thickBot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6.5" hidden="1" thickBot="1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0</v>
      </c>
      <c r="K185" s="168">
        <v>0</v>
      </c>
      <c r="L185" s="169">
        <v>0</v>
      </c>
      <c r="M185" s="168">
        <f t="shared" si="6"/>
        <v>0</v>
      </c>
      <c r="N185" s="168">
        <f t="shared" si="7"/>
        <v>0</v>
      </c>
      <c r="O185" s="169">
        <f t="shared" si="8"/>
        <v>0</v>
      </c>
    </row>
    <row r="186" spans="1:15" ht="15.75" hidden="1" thickBot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 ht="15.75" hidden="1" thickBot="1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t="15.75" hidden="1" thickBot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t="15.75" hidden="1" thickBot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hidden="1" thickBot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 hidden="1" thickBot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6.5" hidden="1" thickBot="1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 ht="15.75" hidden="1" thickBot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 hidden="1" thickBot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6.5" hidden="1" thickBot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t="15.75" hidden="1" thickBot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6.5" hidden="1" thickBot="1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 ht="15.75" hidden="1" thickBot="1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hidden="1" thickBot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 hidden="1" thickBot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6.5" hidden="1" thickBot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t="15.75" hidden="1" thickBot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6.5" hidden="1" thickBot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2" si="11">M203+N203</f>
        <v>0</v>
      </c>
    </row>
    <row r="204" spans="1:15" ht="30.75" hidden="1" thickBot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hidden="1" thickBot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15.75" hidden="1" thickBot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6.5" hidden="1" thickBot="1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0</v>
      </c>
      <c r="K207" s="168">
        <v>0</v>
      </c>
      <c r="L207" s="169">
        <v>0</v>
      </c>
      <c r="M207" s="168">
        <f t="shared" si="9"/>
        <v>0</v>
      </c>
      <c r="N207" s="168">
        <f t="shared" si="10"/>
        <v>0</v>
      </c>
      <c r="O207" s="169">
        <f t="shared" si="11"/>
        <v>0</v>
      </c>
    </row>
    <row r="208" spans="1:15" ht="15.75" hidden="1" thickBot="1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.75" hidden="1" thickBot="1">
      <c r="A209" s="145">
        <v>199</v>
      </c>
      <c r="B209" s="145" t="s">
        <v>286</v>
      </c>
      <c r="C209" s="115" t="s">
        <v>424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15.75" hidden="1" thickBot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.75" hidden="1" thickBot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10</v>
      </c>
      <c r="K212" s="168">
        <v>0</v>
      </c>
      <c r="L212" s="169">
        <v>10</v>
      </c>
      <c r="M212" s="168">
        <f t="shared" si="9"/>
        <v>10</v>
      </c>
      <c r="N212" s="168">
        <f t="shared" si="10"/>
        <v>0</v>
      </c>
      <c r="O212" s="169">
        <f t="shared" si="11"/>
        <v>10</v>
      </c>
    </row>
    <row r="213" spans="1:15" hidden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45" hidden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idden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10</v>
      </c>
      <c r="K217" s="158">
        <v>0</v>
      </c>
      <c r="L217" s="122">
        <v>10</v>
      </c>
      <c r="M217" s="123">
        <f t="shared" si="9"/>
        <v>10</v>
      </c>
      <c r="N217" s="123">
        <f t="shared" si="10"/>
        <v>0</v>
      </c>
      <c r="O217" s="122">
        <f t="shared" si="11"/>
        <v>10</v>
      </c>
    </row>
    <row r="218" spans="1:15" ht="30" hidden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 hidden="1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 hidden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 hidden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 hidden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 hidden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 hidden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 hidden="1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0</v>
      </c>
      <c r="K242" s="168">
        <v>0</v>
      </c>
      <c r="L242" s="169">
        <v>0</v>
      </c>
      <c r="M242" s="168">
        <f t="shared" si="9"/>
        <v>0</v>
      </c>
      <c r="N242" s="168">
        <f t="shared" si="10"/>
        <v>0</v>
      </c>
      <c r="O242" s="169">
        <f t="shared" si="11"/>
        <v>0</v>
      </c>
    </row>
    <row r="243" spans="1:15" ht="30" hidden="1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 hidden="1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 hidden="1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45" hidden="1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idden="1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idden="1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 hidden="1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 hidden="1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A262" s="173"/>
      <c r="B262" s="190" t="s">
        <v>97</v>
      </c>
      <c r="C262" s="191"/>
      <c r="D262" s="192">
        <v>0</v>
      </c>
      <c r="E262" s="192">
        <v>0</v>
      </c>
      <c r="F262" s="192">
        <v>0</v>
      </c>
      <c r="G262" s="192">
        <v>0</v>
      </c>
      <c r="H262" s="192">
        <v>0</v>
      </c>
      <c r="I262" s="192">
        <v>0</v>
      </c>
      <c r="J262" s="192">
        <v>2319</v>
      </c>
      <c r="K262" s="192">
        <v>0</v>
      </c>
      <c r="L262" s="192">
        <v>2319</v>
      </c>
      <c r="M262" s="192">
        <f t="shared" si="9"/>
        <v>2319</v>
      </c>
      <c r="N262" s="192">
        <f t="shared" si="10"/>
        <v>0</v>
      </c>
      <c r="O262" s="192">
        <f t="shared" si="11"/>
        <v>2319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O262">
    <filterColumn colId="14">
      <filters>
        <filter val="10"/>
        <filter val="120"/>
        <filter val="2 189"/>
        <filter val="2319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A8:A10"/>
    <mergeCell ref="C8:C10"/>
    <mergeCell ref="D8:F9"/>
    <mergeCell ref="G8:I9"/>
    <mergeCell ref="B8:B10"/>
    <mergeCell ref="E7:L7"/>
    <mergeCell ref="N7:O7"/>
    <mergeCell ref="E6:L6"/>
    <mergeCell ref="J8:L9"/>
    <mergeCell ref="M8:O9"/>
    <mergeCell ref="M1:O1"/>
    <mergeCell ref="D2:K2"/>
    <mergeCell ref="N2:O2"/>
    <mergeCell ref="D3:L3"/>
    <mergeCell ref="A5:O5"/>
  </mergeCells>
  <pageMargins left="0.15748031496062992" right="0.15748031496062992" top="0.15748031496062992" bottom="0.19685039370078741" header="0.15748031496062992" footer="0.15748031496062992"/>
  <pageSetup paperSize="9" scale="64" fitToHeight="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>
      <c r="C1" s="177">
        <v>300017</v>
      </c>
      <c r="D1" s="272" t="s">
        <v>560</v>
      </c>
      <c r="E1" s="272"/>
      <c r="F1" s="272"/>
      <c r="G1" s="272"/>
      <c r="H1" s="272"/>
      <c r="I1" s="272"/>
      <c r="J1" s="272"/>
      <c r="K1" s="272"/>
      <c r="L1" s="181"/>
      <c r="M1" s="181"/>
      <c r="N1" s="273"/>
      <c r="O1" s="273"/>
    </row>
    <row r="2" spans="1:17">
      <c r="C2" s="127" t="s">
        <v>98</v>
      </c>
      <c r="D2" s="274" t="s">
        <v>100</v>
      </c>
      <c r="E2" s="274"/>
      <c r="F2" s="274"/>
      <c r="G2" s="274"/>
      <c r="H2" s="274"/>
      <c r="I2" s="274"/>
      <c r="J2" s="274"/>
      <c r="K2" s="274"/>
      <c r="L2" s="274"/>
      <c r="M2" s="181"/>
      <c r="N2" s="181"/>
      <c r="O2" s="181"/>
    </row>
    <row r="3" spans="1:17"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7" ht="70.5" customHeight="1">
      <c r="A4" s="275" t="s">
        <v>138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107"/>
      <c r="Q4" s="120"/>
    </row>
    <row r="5" spans="1:17">
      <c r="A5" s="108" t="s">
        <v>146</v>
      </c>
      <c r="B5" s="108"/>
      <c r="C5" s="114"/>
      <c r="D5" s="111" t="s">
        <v>311</v>
      </c>
      <c r="E5" s="276" t="s">
        <v>591</v>
      </c>
      <c r="F5" s="276"/>
      <c r="G5" s="276"/>
      <c r="H5" s="276"/>
      <c r="I5" s="276"/>
      <c r="J5" s="276"/>
      <c r="K5" s="276"/>
      <c r="L5" s="276"/>
      <c r="M5" s="109"/>
      <c r="N5" s="109"/>
      <c r="O5" s="109"/>
    </row>
    <row r="6" spans="1:17" ht="15" customHeight="1">
      <c r="A6" s="110"/>
      <c r="B6" s="110"/>
      <c r="C6" s="178" t="s">
        <v>99</v>
      </c>
      <c r="D6" s="111" t="s">
        <v>101</v>
      </c>
      <c r="E6" s="276" t="s">
        <v>592</v>
      </c>
      <c r="F6" s="276"/>
      <c r="G6" s="276"/>
      <c r="H6" s="276"/>
      <c r="I6" s="276"/>
      <c r="J6" s="276"/>
      <c r="K6" s="276"/>
      <c r="L6" s="276"/>
      <c r="M6" s="112"/>
      <c r="N6" s="277" t="s">
        <v>140</v>
      </c>
      <c r="O6" s="277"/>
      <c r="P6" s="106"/>
    </row>
    <row r="7" spans="1:17" ht="15" customHeight="1">
      <c r="A7" s="284" t="s">
        <v>0</v>
      </c>
      <c r="B7" s="284" t="s">
        <v>308</v>
      </c>
      <c r="C7" s="287" t="s">
        <v>1</v>
      </c>
      <c r="D7" s="278" t="s">
        <v>91</v>
      </c>
      <c r="E7" s="279"/>
      <c r="F7" s="280"/>
      <c r="G7" s="278" t="s">
        <v>92</v>
      </c>
      <c r="H7" s="279"/>
      <c r="I7" s="280"/>
      <c r="J7" s="278" t="s">
        <v>93</v>
      </c>
      <c r="K7" s="279"/>
      <c r="L7" s="280"/>
      <c r="M7" s="278" t="s">
        <v>94</v>
      </c>
      <c r="N7" s="279"/>
      <c r="O7" s="280"/>
    </row>
    <row r="8" spans="1:17" ht="35.25" customHeight="1">
      <c r="A8" s="285"/>
      <c r="B8" s="285"/>
      <c r="C8" s="288"/>
      <c r="D8" s="281"/>
      <c r="E8" s="282"/>
      <c r="F8" s="283"/>
      <c r="G8" s="281"/>
      <c r="H8" s="282"/>
      <c r="I8" s="283"/>
      <c r="J8" s="281"/>
      <c r="K8" s="282"/>
      <c r="L8" s="283"/>
      <c r="M8" s="281"/>
      <c r="N8" s="282"/>
      <c r="O8" s="283"/>
    </row>
    <row r="9" spans="1:17" ht="39" thickBot="1">
      <c r="A9" s="286"/>
      <c r="B9" s="286"/>
      <c r="C9" s="28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7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7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120</v>
      </c>
      <c r="K11" s="168">
        <v>0</v>
      </c>
      <c r="L11" s="169">
        <v>120</v>
      </c>
      <c r="M11" s="168">
        <f t="shared" si="0"/>
        <v>120</v>
      </c>
      <c r="N11" s="168">
        <f t="shared" si="1"/>
        <v>0</v>
      </c>
      <c r="O11" s="169">
        <f t="shared" si="2"/>
        <v>120</v>
      </c>
    </row>
    <row r="12" spans="1:17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7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120</v>
      </c>
      <c r="K13" s="158">
        <v>0</v>
      </c>
      <c r="L13" s="122">
        <v>120</v>
      </c>
      <c r="M13" s="123">
        <f t="shared" si="0"/>
        <v>120</v>
      </c>
      <c r="N13" s="123">
        <f t="shared" si="1"/>
        <v>0</v>
      </c>
      <c r="O13" s="122">
        <f t="shared" si="2"/>
        <v>120</v>
      </c>
    </row>
    <row r="14" spans="1:17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7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6" customFormat="1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7"/>
    </row>
    <row r="57" spans="1:17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7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7" s="116" customFormat="1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  <c r="Q60" s="117"/>
    </row>
    <row r="61" spans="1:17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7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6" customFormat="1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  <c r="Q63" s="105"/>
    </row>
    <row r="64" spans="1:17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1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120</v>
      </c>
      <c r="K261" s="116">
        <v>0</v>
      </c>
      <c r="L261" s="116">
        <v>120</v>
      </c>
      <c r="M261" s="116">
        <f t="shared" si="9"/>
        <v>120</v>
      </c>
      <c r="N261" s="116">
        <f t="shared" si="10"/>
        <v>0</v>
      </c>
      <c r="O261" s="116">
        <f t="shared" si="11"/>
        <v>120</v>
      </c>
    </row>
    <row r="262" spans="1:15"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300017</v>
      </c>
      <c r="D1" s="272" t="s">
        <v>560</v>
      </c>
      <c r="E1" s="272"/>
      <c r="F1" s="272"/>
      <c r="G1" s="272"/>
      <c r="H1" s="272"/>
      <c r="I1" s="272"/>
      <c r="J1" s="272"/>
      <c r="K1" s="272"/>
      <c r="L1" s="181"/>
      <c r="M1" s="181"/>
      <c r="N1" s="273"/>
      <c r="O1" s="273"/>
    </row>
    <row r="2" spans="1:15">
      <c r="A2" s="103"/>
      <c r="B2" s="103"/>
      <c r="C2" s="127" t="s">
        <v>98</v>
      </c>
      <c r="D2" s="274" t="s">
        <v>100</v>
      </c>
      <c r="E2" s="274"/>
      <c r="F2" s="274"/>
      <c r="G2" s="274"/>
      <c r="H2" s="274"/>
      <c r="I2" s="274"/>
      <c r="J2" s="274"/>
      <c r="K2" s="274"/>
      <c r="L2" s="274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75" t="s">
        <v>138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</row>
    <row r="5" spans="1:15">
      <c r="A5" s="108" t="s">
        <v>146</v>
      </c>
      <c r="B5" s="108"/>
      <c r="C5" s="114"/>
      <c r="D5" s="111" t="s">
        <v>311</v>
      </c>
      <c r="E5" s="276" t="s">
        <v>593</v>
      </c>
      <c r="F5" s="276"/>
      <c r="G5" s="276"/>
      <c r="H5" s="276"/>
      <c r="I5" s="276"/>
      <c r="J5" s="276"/>
      <c r="K5" s="276"/>
      <c r="L5" s="276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76" t="s">
        <v>594</v>
      </c>
      <c r="F6" s="276"/>
      <c r="G6" s="276"/>
      <c r="H6" s="276"/>
      <c r="I6" s="276"/>
      <c r="J6" s="276"/>
      <c r="K6" s="276"/>
      <c r="L6" s="276"/>
      <c r="M6" s="112"/>
      <c r="N6" s="277" t="s">
        <v>140</v>
      </c>
      <c r="O6" s="277"/>
    </row>
    <row r="7" spans="1:15">
      <c r="A7" s="284" t="s">
        <v>0</v>
      </c>
      <c r="B7" s="284" t="s">
        <v>308</v>
      </c>
      <c r="C7" s="287" t="s">
        <v>1</v>
      </c>
      <c r="D7" s="278" t="s">
        <v>91</v>
      </c>
      <c r="E7" s="279"/>
      <c r="F7" s="280"/>
      <c r="G7" s="278" t="s">
        <v>92</v>
      </c>
      <c r="H7" s="279"/>
      <c r="I7" s="280"/>
      <c r="J7" s="278" t="s">
        <v>93</v>
      </c>
      <c r="K7" s="279"/>
      <c r="L7" s="280"/>
      <c r="M7" s="278" t="s">
        <v>94</v>
      </c>
      <c r="N7" s="279"/>
      <c r="O7" s="280"/>
    </row>
    <row r="8" spans="1:15">
      <c r="A8" s="285"/>
      <c r="B8" s="285"/>
      <c r="C8" s="288"/>
      <c r="D8" s="281"/>
      <c r="E8" s="282"/>
      <c r="F8" s="283"/>
      <c r="G8" s="281"/>
      <c r="H8" s="282"/>
      <c r="I8" s="283"/>
      <c r="J8" s="281"/>
      <c r="K8" s="282"/>
      <c r="L8" s="283"/>
      <c r="M8" s="281"/>
      <c r="N8" s="282"/>
      <c r="O8" s="283"/>
    </row>
    <row r="9" spans="1:15" ht="39" thickBot="1">
      <c r="A9" s="286"/>
      <c r="B9" s="286"/>
      <c r="C9" s="28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2048</v>
      </c>
      <c r="K63" s="168">
        <v>0</v>
      </c>
      <c r="L63" s="169">
        <v>2048</v>
      </c>
      <c r="M63" s="168">
        <f t="shared" si="0"/>
        <v>2048</v>
      </c>
      <c r="N63" s="168">
        <f t="shared" si="1"/>
        <v>0</v>
      </c>
      <c r="O63" s="169">
        <f t="shared" si="2"/>
        <v>2048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2048</v>
      </c>
      <c r="K64" s="158">
        <v>0</v>
      </c>
      <c r="L64" s="125">
        <v>2048</v>
      </c>
      <c r="M64" s="123">
        <f t="shared" si="0"/>
        <v>2048</v>
      </c>
      <c r="N64" s="123">
        <f t="shared" si="1"/>
        <v>0</v>
      </c>
      <c r="O64" s="122">
        <f t="shared" si="2"/>
        <v>2048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1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10</v>
      </c>
      <c r="K211" s="168">
        <v>0</v>
      </c>
      <c r="L211" s="169">
        <v>10</v>
      </c>
      <c r="M211" s="168">
        <f t="shared" si="9"/>
        <v>10</v>
      </c>
      <c r="N211" s="168">
        <f t="shared" si="10"/>
        <v>0</v>
      </c>
      <c r="O211" s="169">
        <f t="shared" si="11"/>
        <v>10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10</v>
      </c>
      <c r="K216" s="158">
        <v>0</v>
      </c>
      <c r="L216" s="122">
        <v>10</v>
      </c>
      <c r="M216" s="123">
        <f t="shared" si="9"/>
        <v>10</v>
      </c>
      <c r="N216" s="123">
        <f t="shared" si="10"/>
        <v>0</v>
      </c>
      <c r="O216" s="122">
        <f t="shared" si="11"/>
        <v>10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2058</v>
      </c>
      <c r="K261" s="116">
        <v>0</v>
      </c>
      <c r="L261" s="116">
        <v>2058</v>
      </c>
      <c r="M261" s="116">
        <f t="shared" si="9"/>
        <v>2058</v>
      </c>
      <c r="N261" s="116">
        <f t="shared" si="10"/>
        <v>0</v>
      </c>
      <c r="O261" s="116">
        <f t="shared" si="11"/>
        <v>2058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M7:O8"/>
    <mergeCell ref="A7:A9"/>
    <mergeCell ref="B7:B9"/>
    <mergeCell ref="C7:C9"/>
    <mergeCell ref="D7:F8"/>
    <mergeCell ref="G7:I8"/>
    <mergeCell ref="J7:L8"/>
    <mergeCell ref="E6:L6"/>
    <mergeCell ref="N6:O6"/>
    <mergeCell ref="D1:K1"/>
    <mergeCell ref="N1:O1"/>
    <mergeCell ref="D2:L2"/>
    <mergeCell ref="A4:O4"/>
    <mergeCell ref="E5:L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300017</v>
      </c>
      <c r="D1" s="272" t="s">
        <v>560</v>
      </c>
      <c r="E1" s="272"/>
      <c r="F1" s="272"/>
      <c r="G1" s="272"/>
      <c r="H1" s="272"/>
      <c r="I1" s="272"/>
      <c r="J1" s="272"/>
      <c r="K1" s="272"/>
      <c r="L1" s="181"/>
      <c r="M1" s="181"/>
      <c r="N1" s="273"/>
      <c r="O1" s="273"/>
    </row>
    <row r="2" spans="1:15">
      <c r="A2" s="103"/>
      <c r="B2" s="103"/>
      <c r="C2" s="127" t="s">
        <v>98</v>
      </c>
      <c r="D2" s="274" t="s">
        <v>100</v>
      </c>
      <c r="E2" s="274"/>
      <c r="F2" s="274"/>
      <c r="G2" s="274"/>
      <c r="H2" s="274"/>
      <c r="I2" s="274"/>
      <c r="J2" s="274"/>
      <c r="K2" s="274"/>
      <c r="L2" s="274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75" t="s">
        <v>138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</row>
    <row r="5" spans="1:15">
      <c r="A5" s="108" t="s">
        <v>146</v>
      </c>
      <c r="B5" s="108"/>
      <c r="C5" s="114"/>
      <c r="D5" s="111" t="s">
        <v>311</v>
      </c>
      <c r="E5" s="276" t="s">
        <v>595</v>
      </c>
      <c r="F5" s="276"/>
      <c r="G5" s="276"/>
      <c r="H5" s="276"/>
      <c r="I5" s="276"/>
      <c r="J5" s="276"/>
      <c r="K5" s="276"/>
      <c r="L5" s="276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76" t="s">
        <v>596</v>
      </c>
      <c r="F6" s="276"/>
      <c r="G6" s="276"/>
      <c r="H6" s="276"/>
      <c r="I6" s="276"/>
      <c r="J6" s="276"/>
      <c r="K6" s="276"/>
      <c r="L6" s="276"/>
      <c r="M6" s="112"/>
      <c r="N6" s="277" t="s">
        <v>140</v>
      </c>
      <c r="O6" s="277"/>
    </row>
    <row r="7" spans="1:15">
      <c r="A7" s="284" t="s">
        <v>0</v>
      </c>
      <c r="B7" s="284" t="s">
        <v>308</v>
      </c>
      <c r="C7" s="287" t="s">
        <v>1</v>
      </c>
      <c r="D7" s="278" t="s">
        <v>91</v>
      </c>
      <c r="E7" s="279"/>
      <c r="F7" s="280"/>
      <c r="G7" s="278" t="s">
        <v>92</v>
      </c>
      <c r="H7" s="279"/>
      <c r="I7" s="280"/>
      <c r="J7" s="278" t="s">
        <v>93</v>
      </c>
      <c r="K7" s="279"/>
      <c r="L7" s="280"/>
      <c r="M7" s="278" t="s">
        <v>94</v>
      </c>
      <c r="N7" s="279"/>
      <c r="O7" s="280"/>
    </row>
    <row r="8" spans="1:15">
      <c r="A8" s="285"/>
      <c r="B8" s="285"/>
      <c r="C8" s="288"/>
      <c r="D8" s="281"/>
      <c r="E8" s="282"/>
      <c r="F8" s="283"/>
      <c r="G8" s="281"/>
      <c r="H8" s="282"/>
      <c r="I8" s="283"/>
      <c r="J8" s="281"/>
      <c r="K8" s="282"/>
      <c r="L8" s="283"/>
      <c r="M8" s="281"/>
      <c r="N8" s="282"/>
      <c r="O8" s="283"/>
    </row>
    <row r="9" spans="1:15" ht="39" thickBot="1">
      <c r="A9" s="286"/>
      <c r="B9" s="286"/>
      <c r="C9" s="28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141</v>
      </c>
      <c r="K63" s="168">
        <v>0</v>
      </c>
      <c r="L63" s="169">
        <v>141</v>
      </c>
      <c r="M63" s="168">
        <f t="shared" si="0"/>
        <v>141</v>
      </c>
      <c r="N63" s="168">
        <f t="shared" si="1"/>
        <v>0</v>
      </c>
      <c r="O63" s="169">
        <f t="shared" si="2"/>
        <v>141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141</v>
      </c>
      <c r="K64" s="158">
        <v>0</v>
      </c>
      <c r="L64" s="125">
        <v>141</v>
      </c>
      <c r="M64" s="123">
        <f t="shared" si="0"/>
        <v>141</v>
      </c>
      <c r="N64" s="123">
        <f t="shared" si="1"/>
        <v>0</v>
      </c>
      <c r="O64" s="122">
        <f t="shared" si="2"/>
        <v>141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1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141</v>
      </c>
      <c r="K261" s="116">
        <v>0</v>
      </c>
      <c r="L261" s="116">
        <v>141</v>
      </c>
      <c r="M261" s="116">
        <f t="shared" si="9"/>
        <v>141</v>
      </c>
      <c r="N261" s="116">
        <f t="shared" si="10"/>
        <v>0</v>
      </c>
      <c r="O261" s="116">
        <f t="shared" si="11"/>
        <v>141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M7:O8"/>
    <mergeCell ref="A7:A9"/>
    <mergeCell ref="B7:B9"/>
    <mergeCell ref="C7:C9"/>
    <mergeCell ref="D7:F8"/>
    <mergeCell ref="G7:I8"/>
    <mergeCell ref="J7:L8"/>
    <mergeCell ref="E6:L6"/>
    <mergeCell ref="N6:O6"/>
    <mergeCell ref="D1:K1"/>
    <mergeCell ref="N1:O1"/>
    <mergeCell ref="D2:L2"/>
    <mergeCell ref="A4:O4"/>
    <mergeCell ref="E5:L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300017</vt:lpstr>
      <vt:lpstr>код</vt:lpstr>
      <vt:lpstr>ВСЕ_</vt:lpstr>
      <vt:lpstr>6 (136)</vt:lpstr>
      <vt:lpstr>71</vt:lpstr>
      <vt:lpstr>80</vt:lpstr>
      <vt:lpstr>Лист2</vt:lpstr>
      <vt:lpstr>Лист1</vt:lpstr>
      <vt:lpstr>'300017'!Заголовки_для_печати</vt:lpstr>
      <vt:lpstr>'300017'!Область_печати</vt:lpstr>
      <vt:lpstr>'6 (136)'!Область_печати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Kruglova</cp:lastModifiedBy>
  <cp:lastPrinted>2019-04-29T13:21:00Z</cp:lastPrinted>
  <dcterms:created xsi:type="dcterms:W3CDTF">2015-12-11T12:58:16Z</dcterms:created>
  <dcterms:modified xsi:type="dcterms:W3CDTF">2025-09-01T12:50:50Z</dcterms:modified>
</cp:coreProperties>
</file>