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7" i="90"/>
  <c r="D22" i="88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<sst xmlns="http://schemas.openxmlformats.org/spreadsheetml/2006/main" count="2382" uniqueCount="664">
  <si>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</si>
  <si>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</si>
  <si>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</si>
  <si>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</si>
  <si>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</si>
  <si>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</si>
  <si>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</si>
  <si>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</si>
  <si>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</si>
  <si>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</si>
  <si>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</si>
  <si>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</si>
  <si>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</si>
  <si>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</si>
  <si>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</si>
  <si>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</si>
  <si>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</si>
  <si>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</si>
  <si>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</si>
  <si>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</si>
  <si>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</si>
  <si>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</si>
  <si>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</si>
  <si>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</si>
  <si>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</si>
  <si>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</si>
  <si>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</si>
  <si>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</si>
  <si>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</si>
  <si>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</si>
  <si>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</si>
  <si>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</si>
  <si>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</si>
  <si>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</si>
  <si>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</si>
  <si>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</si>
  <si>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</si>
  <si>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</si>
  <si>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</si>
  <si>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</si>
  <si>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</si>
  <si>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</si>
  <si>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</si>
  <si>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</si>
  <si>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</si>
  <si>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</si>
  <si>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</si>
  <si>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</si>
  <si>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</si>
  <si>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</si>
  <si>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</si>
  <si>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</si>
  <si>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</si>
  <si>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</si>
  <si>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</si>
  <si>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</si>
  <si>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</si>
  <si>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</si>
  <si>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</si>
  <si>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</si>
  <si>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</si>
  <si>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</si>
  <si>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</si>
  <si>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</si>
  <si>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</si>
  <si>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</si>
  <si>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</si>
  <si>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</si>
  <si>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</si>
  <si>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</si>
  <si>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</si>
  <si>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</si>
  <si>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</si>
  <si>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</si>
  <si>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</si>
  <si>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</si>
  <si>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</si>
  <si>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</si>
  <si>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</si>
  <si>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</si>
  <si>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</si>
  <si>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</si>
  <si>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</si>
  <si>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</si>
  <si>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</si>
  <si>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</si>
  <si>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</si>
  <si>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</si>
  <si>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</si>
  <si>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</si>
  <si>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</si>
  <si>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</si>
  <si>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</si>
  <si>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</si>
  <si>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</si>
  <si>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</si>
  <si>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</si>
  <si>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</si>
  <si>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</si>
  <si>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</si>
  <si>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</si>
  <si>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</si>
  <si>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</si>
  <si>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</si>
  <si>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</si>
  <si>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</si>
  <si>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</si>
  <si>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</si>
  <si>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</si>
  <si>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</si>
  <si>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</si>
  <si>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</si>
  <si>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</si>
  <si>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</si>
  <si>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</si>
  <si>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</si>
  <si>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</si>
  <si>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</si>
  <si>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</si>
  <si>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</si>
  <si>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</si>
  <si>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</si>
  <si>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</si>
  <si>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</si>
  <si>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</si>
  <si>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</si>
  <si>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</si>
  <si>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</si>
  <si>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</si>
  <si>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</si>
  <si>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</si>
  <si>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</si>
  <si>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</si>
  <si>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</si>
  <si>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</si>
  <si>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</si>
  <si>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</si>
  <si>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</si>
  <si>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</si>
  <si>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</si>
  <si>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</si>
  <si>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</si>
  <si>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</si>
  <si>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</si>
  <si>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</si>
  <si>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</si>
  <si>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</si>
  <si>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</si>
  <si>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</si>
  <si>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</si>
  <si>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</si>
  <si>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</si>
  <si>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</si>
  <si>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</si>
  <si>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</si>
  <si>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</si>
  <si>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</si>
  <si>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</si>
  <si>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</si>
  <si>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</si>
  <si>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</si>
  <si>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</si>
  <si>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</si>
  <si>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</si>
  <si>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</si>
  <si>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</si>
  <si>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</si>
  <si>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</si>
  <si>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</si>
  <si>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</si>
  <si>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</si>
  <si>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</si>
  <si>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</si>
  <si>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</si>
  <si>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</si>
  <si>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</si>
  <si>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</si>
  <si>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</si>
  <si>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</si>
  <si>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</si>
  <si>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</si>
  <si>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</si>
  <si>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</si>
  <si>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</si>
  <si>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</si>
  <si>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</si>
  <si>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</si>
  <si>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</si>
  <si>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</si>
  <si>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</si>
  <si>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</si>
  <si>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</si>
  <si>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</si>
  <si>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</si>
  <si>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</si>
  <si>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</si>
  <si>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</si>
  <si>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</si>
  <si>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</si>
  <si>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</si>
  <si>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</si>
  <si>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</si>
  <si>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</si>
  <si>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</si>
  <si>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</si>
  <si>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</si>
  <si>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</si>
  <si>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</si>
  <si>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</si>
  <si>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</si>
  <si>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</si>
  <si>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</si>
  <si>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</si>
  <si>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</si>
  <si>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</si>
  <si>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</si>
  <si>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</si>
  <si>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</si>
  <si>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</si>
  <si>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</si>
  <si>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</si>
  <si>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</si>
  <si>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</si>
  <si>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</si>
  <si>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</si>
  <si>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</si>
  <si>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</si>
  <si>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</si>
  <si>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</si>
  <si>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</si>
  <si>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</si>
  <si>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</si>
  <si>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</si>
  <si>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</si>
  <si>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</si>
  <si>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</si>
  <si>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</si>
  <si>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</si>
  <si>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</si>
  <si>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</si>
  <si>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</si>
  <si>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</si>
  <si>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</si>
  <si>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</si>
  <si>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</si>
  <si>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</si>
  <si>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</si>
  <si>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</si>
  <si>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</si>
  <si>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</si>
  <si>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</si>
  <si>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</si>
  <si>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</si>
  <si>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</si>
  <si>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</si>
  <si>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</si>
  <si>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</si>
  <si>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</si>
  <si>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</si>
  <si>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</si>
  <si>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</si>
  <si>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</si>
  <si>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</si>
  <si>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</si>
  <si>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</si>
  <si>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</si>
  <si>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</si>
  <si>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</si>
  <si>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</si>
  <si>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</si>
  <si>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</si>
  <si>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</si>
  <si>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</si>
  <si>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</si>
  <si>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</si>
  <si>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</si>
  <si>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</si>
  <si>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</si>
  <si>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</si>
  <si>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</si>
  <si>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</si>
  <si>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</si>
  <si>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</si>
  <si>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</si>
  <si>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</si>
  <si>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</si>
  <si>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</si>
  <si>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</si>
  <si>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</si>
  <si>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</si>
  <si>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</si>
  <si>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</si>
  <si>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</si>
  <si>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</si>
  <si>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</si>
  <si>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</si>
  <si>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</si>
  <si>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</si>
  <si>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</si>
  <si>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</si>
  <si>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</si>
  <si>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</si>
  <si>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</si>
  <si>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</si>
  <si>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</si>
  <si>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</si>
  <si>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</si>
  <si>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</si>
  <si>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</si>
  <si>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</si>
  <si>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</si>
  <si>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</si>
  <si>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</si>
  <si>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</si>
  <si>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</si>
  <si>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</si>
  <si>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</si>
  <si>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</si>
  <si>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</si>
  <si>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</si>
  <si>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</si>
  <si>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</si>
  <si>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</si>
  <si>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</si>
  <si>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</si>
  <si>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</si>
  <si>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</si>
  <si>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</si>
  <si>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</si>
  <si>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</si>
  <si>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</si>
  <si>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</si>
  <si>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</si>
  <si>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</si>
  <si>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</si>
  <si>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</si>
  <si>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</si>
  <si>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</si>
  <si>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</si>
  <si>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</si>
  <si>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</si>
  <si>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</si>
  <si>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</si>
  <si>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</si>
  <si>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</si>
  <si>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</si>
  <si>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</si>
  <si>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</si>
  <si>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</si>
  <si>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</si>
  <si>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</si>
  <si>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</si>
  <si>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</si>
  <si>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</si>
  <si>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</si>
  <si>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</si>
  <si>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</si>
  <si>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</si>
  <si>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</si>
  <si>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</si>
  <si>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</si>
  <si>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</si>
  <si>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</si>
  <si>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</si>
  <si>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</si>
  <si>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</si>
  <si>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</si>
  <si>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</si>
  <si>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</si>
  <si>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</si>
  <si>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</si>
  <si>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</si>
  <si>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</si>
  <si>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</si>
  <si>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</si>
  <si>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</si>
  <si>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</si>
  <si>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</si>
  <si>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</si>
  <si>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</si>
  <si>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</si>
  <si>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</si>
  <si>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</si>
  <si>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</si>
  <si>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</si>
  <si>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</si>
  <si>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</si>
  <si>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</si>
  <si>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</si>
  <si>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</si>
  <si>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</si>
  <si>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</si>
  <si>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</si>
  <si>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</si>
  <si>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</si>
  <si>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</si>
  <si>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</si>
  <si>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</si>
  <si>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</si>
  <si>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</si>
  <si>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</si>
  <si>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</si>
  <si>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</si>
  <si>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</si>
  <si>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</si>
  <si>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</si>
  <si>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</si>
  <si>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</si>
  <si>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</si>
  <si>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</si>
  <si>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</si>
  <si>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</si>
  <si>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</si>
  <si>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</si>
  <si>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</si>
  <si>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</si>
  <si>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</si>
  <si>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</si>
  <si>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</si>
  <si>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</si>
  <si>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</si>
  <si>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</si>
  <si>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</si>
  <si>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</si>
  <si>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</si>
  <si>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</si>
  <si>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</si>
  <si>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</si>
  <si>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</si>
  <si>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</si>
  <si>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</si>
  <si>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</si>
  <si>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</si>
  <si>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</si>
  <si>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</si>
  <si>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</si>
  <si>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</si>
  <si>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</si>
  <si>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</si>
  <si>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</si>
  <si>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</si>
  <si>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</si>
  <si>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</si>
  <si>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</si>
  <si>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</si>
  <si>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</si>
  <si>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</si>
  <si>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</si>
  <si>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</si>
  <si>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</si>
  <si>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</si>
  <si>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</si>
  <si>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</si>
  <si>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</si>
  <si>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</si>
  <si>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</si>
  <si>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</si>
  <si>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</si>
  <si>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</si>
  <si>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</si>
  <si>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</si>
  <si>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</si>
  <si>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</si>
  <si>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</si>
  <si>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</si>
  <si>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</si>
  <si>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</si>
  <si>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</si>
  <si>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</si>
  <si>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</si>
  <si>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</si>
  <si>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</si>
  <si>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</si>
  <si>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</si>
  <si>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</si>
  <si>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</si>
  <si>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</si>
  <si>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</si>
  <si>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</si>
  <si>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</si>
  <si>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</si>
  <si>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</si>
  <si>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</si>
  <si>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</si>
  <si>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</si>
  <si>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</si>
  <si>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</si>
  <si>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</si>
  <si>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</si>
  <si>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</si>
  <si>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</si>
  <si>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</si>
  <si>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</si>
  <si>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</si>
  <si>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</si>
  <si>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</si>
  <si>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</si>
  <si>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</si>
  <si>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</si>
  <si>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</si>
  <si>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</si>
  <si>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</si>
  <si>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</si>
  <si>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</si>
  <si>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</si>
  <si>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</si>
  <si>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</si>
  <si>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</si>
  <si>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</si>
  <si>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</si>
  <si>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</si>
  <si>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</si>
  <si>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</si>
  <si>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</si>
  <si>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</si>
  <si>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</si>
  <si>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</si>
  <si>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</si>
  <si>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</si>
  <si>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</si>
  <si>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</si>
  <si>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</si>
  <si>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</si>
  <si>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</si>
  <si>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</si>
  <si>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</si>
  <si>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</si>
  <si>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</si>
  <si>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</si>
  <si>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</si>
  <si>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</si>
  <si>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</si>
  <si>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</si>
  <si>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</si>
  <si>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</si>
  <si>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</si>
  <si>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</si>
  <si>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</si>
  <si>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</si>
  <si>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</si>
  <si>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</si>
  <si>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</si>
  <si>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</si>
  <si>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</si>
  <si>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</si>
  <si>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</si>
  <si>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</si>
  <si>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</si>
  <si>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</si>
  <si>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</si>
  <si>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</si>
  <si>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</si>
  <si>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</si>
  <si>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</si>
  <si>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</si>
  <si>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</si>
  <si>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</si>
  <si>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</si>
  <si>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</si>
  <si>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</si>
  <si>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</si>
  <si>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</si>
  <si>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</si>
  <si>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</si>
  <si>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</si>
  <si>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</si>
  <si>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</si>
  <si>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</si>
  <si>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</si>
  <si>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</si>
  <si>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</si>
  <si>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</si>
  <si>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</si>
  <si>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</si>
  <si>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</si>
  <si>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</si>
  <si>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</si>
  <si>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</si>
  <si>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</si>
  <si>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</si>
  <si>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</si>
  <si>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</si>
  <si>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</si>
  <si>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</si>
  <si>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</si>
  <si>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</si>
  <si>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</si>
  <si>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</si>
  <si>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</si>
  <si>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</si>
  <si>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</si>
  <si>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</si>
  <si>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</si>
  <si>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</si>
  <si>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</si>
  <si>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</si>
  <si>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</si>
  <si>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</si>
  <si>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</si>
  <si>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</si>
  <si>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</si>
  <si>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</si>
  <si>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</si>
  <si>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</si>
  <si>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</si>
  <si>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</si>
  <si>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</si>
  <si>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</si>
  <si>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</si>
  <si>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</si>
  <si>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</si>
  <si>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</si>
  <si>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</si>
  <si>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</si>
  <si>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</si>
  <si>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</si>
  <si>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</si>
  <si>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</si>
  <si>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</si>
  <si>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</si>
  <si>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</si>
  <si>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</si>
  <si>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</si>
  <si>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</si>
  <si>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</si>
  <si>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</si>
  <si>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</si>
  <si>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</si>
  <si>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</si>
  <si>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</si>
  <si>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</si>
  <si>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</si>
  <si>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</si>
  <si>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</si>
  <si>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</si>
  <si>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</si>
  <si>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</si>
  <si>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</si>
  <si>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</si>
  <si>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</si>
  <si>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</si>
  <si>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</si>
  <si>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</si>
  <si>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</si>
  <si>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</si>
  <si>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</si>
  <si>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</si>
  <si>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</si>
  <si>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(ДН) Прочие</t>
  </si>
  <si>
    <t>педиатрии</t>
  </si>
  <si>
    <t>терапии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</si>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</sst>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300019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13787</v>
      </c>
      <c r="H10" s="50">
        <v>8192</v>
      </c>
      <c r="I10" s="50">
        <v>5595</v>
      </c>
      <c r="J10" s="50">
        <v>4621</v>
      </c>
      <c r="K10" s="11">
        <v>3.8</v>
      </c>
      <c r="L10" s="12">
        <f t="shared" ref="L10:L41" si="2">ROUND(J10*K10,0)</f>
        <v>17560</v>
      </c>
      <c r="M10" s="13">
        <f t="shared" ref="M10:M41" si="3">F10+G10+L10</f>
        <v>31347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1364</v>
      </c>
      <c r="R10" s="50">
        <v>314</v>
      </c>
      <c r="S10" s="50">
        <v>1050</v>
      </c>
      <c r="T10" s="50">
        <v>342</v>
      </c>
      <c r="U10" s="11">
        <v>3.8</v>
      </c>
      <c r="V10" s="1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15151</v>
      </c>
      <c r="AB10" s="12">
        <f t="shared" ref="AB10:AB41" si="12">H10+R10</f>
        <v>8506</v>
      </c>
      <c r="AC10" s="12">
        <f t="shared" ref="AC10:AC41" si="13">I10+S10</f>
        <v>6645</v>
      </c>
      <c r="AD10" s="12">
        <f t="shared" ref="AD10:AD41" si="14">J10+T10</f>
        <v>4963</v>
      </c>
      <c r="AE10" s="12">
        <f t="shared" ref="AE10:AE41" si="15">L10+V10</f>
        <v>18860</v>
      </c>
      <c r="AF10" s="12">
        <f t="shared" ref="AF10:AF41" si="16">M10+W10</f>
        <v>34011</v>
      </c>
      <c r="AG10" s="78">
        <v>5282</v>
      </c>
      <c r="AH10" s="79">
        <f t="shared" ref="AH10:AH41" si="17">IFERROR(ROUND(AF10/AG10,0),"")</f>
        <v>6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19476</v>
      </c>
      <c r="H12" s="50">
        <v>11938</v>
      </c>
      <c r="I12" s="50">
        <v>7538</v>
      </c>
      <c r="J12" s="50">
        <v>12150</v>
      </c>
      <c r="K12" s="15">
        <v>2.5</v>
      </c>
      <c r="L12" s="18">
        <f t="shared" si="2"/>
        <v>30375</v>
      </c>
      <c r="M12" s="19">
        <f t="shared" si="3"/>
        <v>49851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19476</v>
      </c>
      <c r="AB12" s="18">
        <f t="shared" si="12"/>
        <v>11938</v>
      </c>
      <c r="AC12" s="18">
        <f t="shared" si="13"/>
        <v>7538</v>
      </c>
      <c r="AD12" s="18">
        <f t="shared" si="14"/>
        <v>12150</v>
      </c>
      <c r="AE12" s="18">
        <f t="shared" si="15"/>
        <v>30375</v>
      </c>
      <c r="AF12" s="18">
        <f t="shared" si="16"/>
        <v>49851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2210</v>
      </c>
      <c r="H19" s="50">
        <v>467</v>
      </c>
      <c r="I19" s="50">
        <v>1743</v>
      </c>
      <c r="J19" s="50">
        <v>777</v>
      </c>
      <c r="K19" s="15">
        <v>2.4</v>
      </c>
      <c r="L19" s="18">
        <f t="shared" si="2"/>
        <v>1865</v>
      </c>
      <c r="M19" s="19">
        <f t="shared" si="3"/>
        <v>4075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2210</v>
      </c>
      <c r="AB19" s="18">
        <f t="shared" si="12"/>
        <v>467</v>
      </c>
      <c r="AC19" s="18">
        <f t="shared" si="13"/>
        <v>1743</v>
      </c>
      <c r="AD19" s="18">
        <f t="shared" si="14"/>
        <v>777</v>
      </c>
      <c r="AE19" s="18">
        <f t="shared" si="15"/>
        <v>1865</v>
      </c>
      <c r="AF19" s="18">
        <f t="shared" si="16"/>
        <v>4075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1813</v>
      </c>
      <c r="H23" s="50">
        <v>2</v>
      </c>
      <c r="I23" s="50">
        <v>1811</v>
      </c>
      <c r="J23" s="50">
        <v>1136</v>
      </c>
      <c r="K23" s="15">
        <v>3.1</v>
      </c>
      <c r="L23" s="18">
        <f t="shared" si="2"/>
        <v>3522</v>
      </c>
      <c r="M23" s="19">
        <f t="shared" si="3"/>
        <v>5335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1813</v>
      </c>
      <c r="AB23" s="18">
        <f t="shared" si="12"/>
        <v>2</v>
      </c>
      <c r="AC23" s="18">
        <f t="shared" si="13"/>
        <v>1811</v>
      </c>
      <c r="AD23" s="18">
        <f t="shared" si="14"/>
        <v>1136</v>
      </c>
      <c r="AE23" s="18">
        <f t="shared" si="15"/>
        <v>3522</v>
      </c>
      <c r="AF23" s="18">
        <f t="shared" si="16"/>
        <v>5335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2187</v>
      </c>
      <c r="H25" s="50">
        <v>357</v>
      </c>
      <c r="I25" s="50">
        <v>1830</v>
      </c>
      <c r="J25" s="50">
        <v>268</v>
      </c>
      <c r="K25" s="15">
        <v>2.2000000000000002</v>
      </c>
      <c r="L25" s="18">
        <f t="shared" si="2"/>
        <v>590</v>
      </c>
      <c r="M25" s="19">
        <f t="shared" si="3"/>
        <v>2777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2187</v>
      </c>
      <c r="AB25" s="18">
        <f t="shared" si="12"/>
        <v>357</v>
      </c>
      <c r="AC25" s="18">
        <f t="shared" si="13"/>
        <v>1830</v>
      </c>
      <c r="AD25" s="18">
        <f t="shared" si="14"/>
        <v>268</v>
      </c>
      <c r="AE25" s="18">
        <f t="shared" si="15"/>
        <v>590</v>
      </c>
      <c r="AF25" s="18">
        <f t="shared" si="16"/>
        <v>2777</v>
      </c>
      <c r="AG25" s="80">
        <v>2200</v>
      </c>
      <c r="AH25" s="81">
        <f t="shared" si="17"/>
        <v>1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2127</v>
      </c>
      <c r="H26" s="50">
        <v>0</v>
      </c>
      <c r="I26" s="50">
        <v>2127</v>
      </c>
      <c r="J26" s="50">
        <v>3132</v>
      </c>
      <c r="K26" s="15">
        <v>2.9</v>
      </c>
      <c r="L26" s="18">
        <f t="shared" si="2"/>
        <v>9083</v>
      </c>
      <c r="M26" s="19">
        <f t="shared" si="3"/>
        <v>11210</v>
      </c>
      <c r="N26" s="56">
        <v>0</v>
      </c>
      <c r="O26" s="51">
        <v>0</v>
      </c>
      <c r="P26" s="3">
        <f t="shared" si="4"/>
        <v>0</v>
      </c>
      <c r="Q26" s="12">
        <f t="shared" si="5"/>
        <v>3062</v>
      </c>
      <c r="R26" s="50">
        <v>1213</v>
      </c>
      <c r="S26" s="50">
        <v>1849</v>
      </c>
      <c r="T26" s="50">
        <v>685</v>
      </c>
      <c r="U26" s="15">
        <v>2.9</v>
      </c>
      <c r="V26" s="18">
        <f t="shared" si="6"/>
        <v>1987</v>
      </c>
      <c r="W26" s="59">
        <f t="shared" si="7"/>
        <v>5049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5189</v>
      </c>
      <c r="AB26" s="18">
        <f t="shared" si="12"/>
        <v>1213</v>
      </c>
      <c r="AC26" s="18">
        <f t="shared" si="13"/>
        <v>3976</v>
      </c>
      <c r="AD26" s="18">
        <f t="shared" si="14"/>
        <v>3817</v>
      </c>
      <c r="AE26" s="18">
        <f t="shared" si="15"/>
        <v>11070</v>
      </c>
      <c r="AF26" s="18">
        <f t="shared" si="16"/>
        <v>16259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1561</v>
      </c>
      <c r="H28" s="50">
        <v>36</v>
      </c>
      <c r="I28" s="50">
        <v>1525</v>
      </c>
      <c r="J28" s="50">
        <v>579</v>
      </c>
      <c r="K28" s="15">
        <v>2</v>
      </c>
      <c r="L28" s="18">
        <f t="shared" si="2"/>
        <v>1158</v>
      </c>
      <c r="M28" s="19">
        <f t="shared" si="3"/>
        <v>2719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1561</v>
      </c>
      <c r="AB28" s="18">
        <f t="shared" si="12"/>
        <v>36</v>
      </c>
      <c r="AC28" s="18">
        <f t="shared" si="13"/>
        <v>1525</v>
      </c>
      <c r="AD28" s="18">
        <f t="shared" si="14"/>
        <v>579</v>
      </c>
      <c r="AE28" s="18">
        <f t="shared" si="15"/>
        <v>1158</v>
      </c>
      <c r="AF28" s="18">
        <f t="shared" si="16"/>
        <v>2719</v>
      </c>
      <c r="AG28" s="80">
        <v>2231</v>
      </c>
      <c r="AH28" s="81">
        <f t="shared" si="17"/>
        <v>1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1730</v>
      </c>
      <c r="H31" s="50">
        <v>563</v>
      </c>
      <c r="I31" s="50">
        <v>1167</v>
      </c>
      <c r="J31" s="50">
        <v>3406</v>
      </c>
      <c r="K31" s="16">
        <v>4.0999999999999996</v>
      </c>
      <c r="L31" s="18">
        <f t="shared" si="2"/>
        <v>13965</v>
      </c>
      <c r="M31" s="19">
        <f t="shared" si="3"/>
        <v>15695</v>
      </c>
      <c r="N31" s="56">
        <v>0</v>
      </c>
      <c r="O31" s="51">
        <v>0</v>
      </c>
      <c r="P31" s="3">
        <f t="shared" si="4"/>
        <v>0</v>
      </c>
      <c r="Q31" s="12">
        <f t="shared" si="5"/>
        <v>2869</v>
      </c>
      <c r="R31" s="50">
        <v>1064</v>
      </c>
      <c r="S31" s="50">
        <v>1805</v>
      </c>
      <c r="T31" s="50">
        <v>604</v>
      </c>
      <c r="U31" s="16">
        <v>4.0999999999999996</v>
      </c>
      <c r="V31" s="18">
        <f t="shared" si="6"/>
        <v>2476</v>
      </c>
      <c r="W31" s="59">
        <f t="shared" si="7"/>
        <v>5345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4599</v>
      </c>
      <c r="AB31" s="18">
        <f t="shared" si="12"/>
        <v>1627</v>
      </c>
      <c r="AC31" s="18">
        <f t="shared" si="13"/>
        <v>2972</v>
      </c>
      <c r="AD31" s="18">
        <f t="shared" si="14"/>
        <v>4010</v>
      </c>
      <c r="AE31" s="18">
        <f t="shared" si="15"/>
        <v>16441</v>
      </c>
      <c r="AF31" s="18">
        <f t="shared" si="16"/>
        <v>21040</v>
      </c>
      <c r="AG31" s="80">
        <v>4910</v>
      </c>
      <c r="AH31" s="81">
        <f t="shared" si="17"/>
        <v>4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2485</v>
      </c>
      <c r="H33" s="50">
        <v>956</v>
      </c>
      <c r="I33" s="50">
        <v>1529</v>
      </c>
      <c r="J33" s="50">
        <v>2473</v>
      </c>
      <c r="K33" s="16">
        <v>3.8</v>
      </c>
      <c r="L33" s="18">
        <f t="shared" si="2"/>
        <v>9397</v>
      </c>
      <c r="M33" s="19">
        <f t="shared" si="3"/>
        <v>11882</v>
      </c>
      <c r="N33" s="56">
        <v>0</v>
      </c>
      <c r="O33" s="51">
        <v>0</v>
      </c>
      <c r="P33" s="3">
        <f t="shared" si="4"/>
        <v>0</v>
      </c>
      <c r="Q33" s="12">
        <f t="shared" si="5"/>
        <v>3180</v>
      </c>
      <c r="R33" s="50">
        <v>1017</v>
      </c>
      <c r="S33" s="50">
        <v>2163</v>
      </c>
      <c r="T33" s="50">
        <v>559</v>
      </c>
      <c r="U33" s="16">
        <v>3.8</v>
      </c>
      <c r="V33" s="18">
        <f t="shared" si="6"/>
        <v>2124</v>
      </c>
      <c r="W33" s="59">
        <f t="shared" si="7"/>
        <v>5304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5665</v>
      </c>
      <c r="AB33" s="18">
        <f t="shared" si="12"/>
        <v>1973</v>
      </c>
      <c r="AC33" s="18">
        <f t="shared" si="13"/>
        <v>3692</v>
      </c>
      <c r="AD33" s="18">
        <f t="shared" si="14"/>
        <v>3032</v>
      </c>
      <c r="AE33" s="18">
        <f t="shared" si="15"/>
        <v>11521</v>
      </c>
      <c r="AF33" s="18">
        <f t="shared" si="16"/>
        <v>17186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47758</v>
      </c>
      <c r="R34" s="50">
        <v>12452</v>
      </c>
      <c r="S34" s="68">
        <v>35306</v>
      </c>
      <c r="T34" s="68">
        <v>23895</v>
      </c>
      <c r="U34" s="15">
        <v>2.8</v>
      </c>
      <c r="V34" s="18">
        <f t="shared" si="6"/>
        <v>66906</v>
      </c>
      <c r="W34" s="59">
        <f t="shared" si="7"/>
        <v>114664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47758</v>
      </c>
      <c r="AB34" s="18">
        <f t="shared" si="12"/>
        <v>12452</v>
      </c>
      <c r="AC34" s="18">
        <f t="shared" si="13"/>
        <v>35306</v>
      </c>
      <c r="AD34" s="18">
        <f t="shared" si="14"/>
        <v>23895</v>
      </c>
      <c r="AE34" s="18">
        <f t="shared" si="15"/>
        <v>66906</v>
      </c>
      <c r="AF34" s="18">
        <f t="shared" si="16"/>
        <v>114664</v>
      </c>
      <c r="AG34" s="80">
        <v>3200</v>
      </c>
      <c r="AH34" s="81">
        <f t="shared" si="17"/>
        <v>36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1504</v>
      </c>
      <c r="H36" s="50">
        <v>206</v>
      </c>
      <c r="I36" s="50">
        <v>1298</v>
      </c>
      <c r="J36" s="50">
        <v>552</v>
      </c>
      <c r="K36" s="15">
        <v>2.2000000000000002</v>
      </c>
      <c r="L36" s="18">
        <f t="shared" si="2"/>
        <v>1214</v>
      </c>
      <c r="M36" s="19">
        <f t="shared" si="3"/>
        <v>2718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1504</v>
      </c>
      <c r="AB36" s="18">
        <f t="shared" si="12"/>
        <v>206</v>
      </c>
      <c r="AC36" s="18">
        <f t="shared" si="13"/>
        <v>1298</v>
      </c>
      <c r="AD36" s="18">
        <f t="shared" si="14"/>
        <v>552</v>
      </c>
      <c r="AE36" s="18">
        <f t="shared" si="15"/>
        <v>1214</v>
      </c>
      <c r="AF36" s="18">
        <f t="shared" si="16"/>
        <v>2718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64148</v>
      </c>
      <c r="H47" s="5">
        <v>29859</v>
      </c>
      <c r="I47" s="5">
        <v>34289</v>
      </c>
      <c r="J47" s="5">
        <v>18242</v>
      </c>
      <c r="K47" s="15">
        <v>2.7</v>
      </c>
      <c r="L47" s="18">
        <f t="shared" si="20"/>
        <v>49253</v>
      </c>
      <c r="M47" s="19">
        <f t="shared" si="21"/>
        <v>113401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64148</v>
      </c>
      <c r="AB47" s="18">
        <f t="shared" si="30"/>
        <v>29859</v>
      </c>
      <c r="AC47" s="18">
        <f t="shared" si="31"/>
        <v>34289</v>
      </c>
      <c r="AD47" s="18">
        <f t="shared" si="32"/>
        <v>18242</v>
      </c>
      <c r="AE47" s="18">
        <f t="shared" si="33"/>
        <v>49253</v>
      </c>
      <c r="AF47" s="18">
        <f t="shared" si="34"/>
        <v>113401</v>
      </c>
      <c r="AG47" s="80">
        <v>4670</v>
      </c>
      <c r="AH47" s="81">
        <f t="shared" si="35"/>
        <v>24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5525</v>
      </c>
      <c r="H49" s="50">
        <v>279</v>
      </c>
      <c r="I49" s="50">
        <v>5246</v>
      </c>
      <c r="J49" s="50">
        <v>2638</v>
      </c>
      <c r="K49" s="15">
        <v>2.9</v>
      </c>
      <c r="L49" s="18">
        <f t="shared" si="20"/>
        <v>7650</v>
      </c>
      <c r="M49" s="19">
        <f t="shared" si="21"/>
        <v>13175</v>
      </c>
      <c r="N49" s="56">
        <v>0</v>
      </c>
      <c r="O49" s="51">
        <v>0</v>
      </c>
      <c r="P49" s="3">
        <f t="shared" si="22"/>
        <v>0</v>
      </c>
      <c r="Q49" s="12">
        <f t="shared" si="23"/>
        <v>2537</v>
      </c>
      <c r="R49" s="50">
        <v>287</v>
      </c>
      <c r="S49" s="50">
        <v>2250</v>
      </c>
      <c r="T49" s="50">
        <v>67</v>
      </c>
      <c r="U49" s="15">
        <v>2.9</v>
      </c>
      <c r="V49" s="18">
        <f t="shared" si="24"/>
        <v>194</v>
      </c>
      <c r="W49" s="59">
        <f t="shared" si="25"/>
        <v>2731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8062</v>
      </c>
      <c r="AB49" s="18">
        <f t="shared" si="30"/>
        <v>566</v>
      </c>
      <c r="AC49" s="18">
        <f t="shared" si="31"/>
        <v>7496</v>
      </c>
      <c r="AD49" s="18">
        <f t="shared" si="32"/>
        <v>2705</v>
      </c>
      <c r="AE49" s="18">
        <f t="shared" si="33"/>
        <v>7844</v>
      </c>
      <c r="AF49" s="18">
        <f t="shared" si="34"/>
        <v>15906</v>
      </c>
      <c r="AG49" s="80">
        <v>4800</v>
      </c>
      <c r="AH49" s="81">
        <f t="shared" si="35"/>
        <v>3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8801</v>
      </c>
      <c r="H50" s="50">
        <v>5861</v>
      </c>
      <c r="I50" s="50">
        <v>2940</v>
      </c>
      <c r="J50" s="50">
        <v>1442</v>
      </c>
      <c r="K50" s="15">
        <v>2.6</v>
      </c>
      <c r="L50" s="18">
        <f t="shared" si="20"/>
        <v>3749</v>
      </c>
      <c r="M50" s="19">
        <f t="shared" si="21"/>
        <v>12550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8801</v>
      </c>
      <c r="AB50" s="18">
        <f t="shared" si="30"/>
        <v>5861</v>
      </c>
      <c r="AC50" s="18">
        <f t="shared" si="31"/>
        <v>2940</v>
      </c>
      <c r="AD50" s="18">
        <f t="shared" si="32"/>
        <v>1442</v>
      </c>
      <c r="AE50" s="18">
        <f t="shared" si="33"/>
        <v>3749</v>
      </c>
      <c r="AF50" s="18">
        <f t="shared" si="34"/>
        <v>12550</v>
      </c>
      <c r="AG50" s="80">
        <v>4211</v>
      </c>
      <c r="AH50" s="81">
        <f t="shared" si="35"/>
        <v>3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677</v>
      </c>
      <c r="R51" s="50">
        <v>482</v>
      </c>
      <c r="S51" s="50">
        <v>195</v>
      </c>
      <c r="T51" s="50">
        <v>78</v>
      </c>
      <c r="U51" s="15">
        <v>2.6</v>
      </c>
      <c r="V51" s="18">
        <f t="shared" si="24"/>
        <v>203</v>
      </c>
      <c r="W51" s="59">
        <f t="shared" si="25"/>
        <v>880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677</v>
      </c>
      <c r="AB51" s="18">
        <f t="shared" si="30"/>
        <v>482</v>
      </c>
      <c r="AC51" s="18">
        <f t="shared" si="31"/>
        <v>195</v>
      </c>
      <c r="AD51" s="18">
        <f t="shared" si="32"/>
        <v>78</v>
      </c>
      <c r="AE51" s="18">
        <f t="shared" si="33"/>
        <v>203</v>
      </c>
      <c r="AF51" s="18">
        <f t="shared" si="34"/>
        <v>880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4162</v>
      </c>
      <c r="H52" s="50">
        <v>624</v>
      </c>
      <c r="I52" s="50">
        <v>3538</v>
      </c>
      <c r="J52" s="50">
        <v>4074</v>
      </c>
      <c r="K52" s="15">
        <v>3</v>
      </c>
      <c r="L52" s="18">
        <f t="shared" si="20"/>
        <v>12222</v>
      </c>
      <c r="M52" s="19">
        <f t="shared" si="21"/>
        <v>16384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4162</v>
      </c>
      <c r="AB52" s="18">
        <f t="shared" si="30"/>
        <v>624</v>
      </c>
      <c r="AC52" s="18">
        <f t="shared" si="31"/>
        <v>3538</v>
      </c>
      <c r="AD52" s="18">
        <f t="shared" si="32"/>
        <v>4074</v>
      </c>
      <c r="AE52" s="18">
        <f t="shared" si="33"/>
        <v>12222</v>
      </c>
      <c r="AF52" s="18">
        <f t="shared" si="34"/>
        <v>16384</v>
      </c>
      <c r="AG52" s="80">
        <v>4900</v>
      </c>
      <c r="AH52" s="81">
        <f t="shared" si="35"/>
        <v>3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1635</v>
      </c>
      <c r="R53" s="50">
        <v>1130</v>
      </c>
      <c r="S53" s="50">
        <v>505</v>
      </c>
      <c r="T53" s="50">
        <v>676</v>
      </c>
      <c r="U53" s="15">
        <v>3</v>
      </c>
      <c r="V53" s="18">
        <f t="shared" si="24"/>
        <v>2028</v>
      </c>
      <c r="W53" s="59">
        <f t="shared" si="25"/>
        <v>3663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1635</v>
      </c>
      <c r="AB53" s="18">
        <f t="shared" si="30"/>
        <v>1130</v>
      </c>
      <c r="AC53" s="18">
        <f t="shared" si="31"/>
        <v>505</v>
      </c>
      <c r="AD53" s="18">
        <f t="shared" si="32"/>
        <v>676</v>
      </c>
      <c r="AE53" s="18">
        <f t="shared" si="33"/>
        <v>2028</v>
      </c>
      <c r="AF53" s="18">
        <f t="shared" si="34"/>
        <v>3663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5236</v>
      </c>
      <c r="H55" s="50">
        <v>307</v>
      </c>
      <c r="I55" s="50">
        <v>4929</v>
      </c>
      <c r="J55" s="50">
        <v>1522</v>
      </c>
      <c r="K55" s="15">
        <v>2.5</v>
      </c>
      <c r="L55" s="18">
        <f t="shared" si="20"/>
        <v>3805</v>
      </c>
      <c r="M55" s="19">
        <f t="shared" si="21"/>
        <v>9041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5236</v>
      </c>
      <c r="AB55" s="18">
        <f t="shared" si="30"/>
        <v>307</v>
      </c>
      <c r="AC55" s="18">
        <f t="shared" si="31"/>
        <v>4929</v>
      </c>
      <c r="AD55" s="18">
        <f t="shared" si="32"/>
        <v>1522</v>
      </c>
      <c r="AE55" s="18">
        <f t="shared" si="33"/>
        <v>3805</v>
      </c>
      <c r="AF55" s="18">
        <f t="shared" si="34"/>
        <v>9041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231</v>
      </c>
      <c r="R56" s="50">
        <v>37</v>
      </c>
      <c r="S56" s="50">
        <v>194</v>
      </c>
      <c r="T56" s="50">
        <v>172</v>
      </c>
      <c r="U56" s="15">
        <v>2.5</v>
      </c>
      <c r="V56" s="18">
        <f t="shared" si="24"/>
        <v>430</v>
      </c>
      <c r="W56" s="59">
        <f t="shared" si="25"/>
        <v>661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231</v>
      </c>
      <c r="AB56" s="18">
        <f t="shared" si="30"/>
        <v>37</v>
      </c>
      <c r="AC56" s="18">
        <f t="shared" si="31"/>
        <v>194</v>
      </c>
      <c r="AD56" s="18">
        <f t="shared" si="32"/>
        <v>172</v>
      </c>
      <c r="AE56" s="18">
        <f t="shared" si="33"/>
        <v>430</v>
      </c>
      <c r="AF56" s="18">
        <f t="shared" si="34"/>
        <v>661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20</v>
      </c>
      <c r="H60" s="148">
        <v>20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20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20</v>
      </c>
      <c r="AB60" s="145">
        <f t="shared" si="30"/>
        <v>20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20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390</v>
      </c>
      <c r="H61" s="148">
        <v>390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390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390</v>
      </c>
      <c r="AB61" s="145">
        <f t="shared" si="30"/>
        <v>390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390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14042</v>
      </c>
      <c r="H63" s="149">
        <v>14042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14042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14042</v>
      </c>
      <c r="AB63" s="145">
        <f t="shared" si="30"/>
        <v>14042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14042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6886</v>
      </c>
      <c r="H66" s="62">
        <v>6886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6886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6886</v>
      </c>
      <c r="AB66" s="41">
        <f t="shared" si="30"/>
        <v>6886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6886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178876</v>
      </c>
      <c r="H68" s="65">
        <f t="shared" si="36"/>
        <v>81310</v>
      </c>
      <c r="I68" s="65">
        <f t="shared" si="36"/>
        <v>97566</v>
      </c>
      <c r="J68" s="65">
        <f t="shared" si="36"/>
        <v>57012</v>
      </c>
      <c r="K68" s="23">
        <f>ROUND(L68/J68,0)</f>
        <v>3</v>
      </c>
      <c r="L68" s="65">
        <f t="shared" ref="L68:Q68" si="37">SUM(L10:L67)</f>
        <v>165408</v>
      </c>
      <c r="M68" s="65">
        <f t="shared" si="37"/>
        <v>344284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75052</v>
      </c>
      <c r="R68" s="65">
        <f t="shared" ref="R68" si="38">SUM(R10:R67)</f>
        <v>17996</v>
      </c>
      <c r="S68" s="65">
        <f t="shared" ref="S68:AH68" si="39">SUM(S10:S67)</f>
        <v>57056</v>
      </c>
      <c r="T68" s="65">
        <f t="shared" si="39"/>
        <v>27078</v>
      </c>
      <c r="U68" s="23">
        <f t="shared" si="39"/>
        <v>141.89999999999998</v>
      </c>
      <c r="V68" s="65">
        <f t="shared" si="39"/>
        <v>77648</v>
      </c>
      <c r="W68" s="65">
        <f t="shared" si="39"/>
        <v>152700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253928</v>
      </c>
      <c r="AB68" s="65">
        <f t="shared" si="39"/>
        <v>99306</v>
      </c>
      <c r="AC68" s="65">
        <f t="shared" si="39"/>
        <v>154622</v>
      </c>
      <c r="AD68" s="65">
        <f t="shared" si="39"/>
        <v>84090</v>
      </c>
      <c r="AE68" s="65">
        <f t="shared" si="39"/>
        <v>243056</v>
      </c>
      <c r="AF68" s="65">
        <f t="shared" si="39"/>
        <v>496984</v>
      </c>
      <c r="AG68" s="65">
        <f t="shared" si="39"/>
        <v>180151</v>
      </c>
      <c r="AH68" s="65">
        <f t="shared" si="39"/>
        <v>107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300019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9</v>
      </c>
      <c r="D19" s="139">
        <v>12</v>
      </c>
      <c r="E19" s="139">
        <f t="shared" si="0"/>
        <v>108</v>
      </c>
      <c r="F19" s="139">
        <v>0</v>
      </c>
      <c r="G19" s="139">
        <v>12</v>
      </c>
      <c r="H19" s="139">
        <f t="shared" si="1"/>
        <v>0</v>
      </c>
      <c r="I19" s="139">
        <f t="shared" si="2"/>
        <v>9</v>
      </c>
      <c r="J19" s="139">
        <f t="shared" si="3"/>
        <v>108</v>
      </c>
    </row>
    <row r="20" spans="1:10">
      <c r="A20" s="139">
        <v>1589</v>
      </c>
      <c r="B20" s="139" t="s">
        <v>151</v>
      </c>
      <c r="C20" s="139">
        <v>18</v>
      </c>
      <c r="D20" s="139">
        <v>12</v>
      </c>
      <c r="E20" s="139">
        <f t="shared" si="0"/>
        <v>216</v>
      </c>
      <c r="F20" s="139">
        <v>0</v>
      </c>
      <c r="G20" s="139">
        <v>12</v>
      </c>
      <c r="H20" s="139">
        <f t="shared" si="1"/>
        <v>0</v>
      </c>
      <c r="I20" s="139">
        <f t="shared" si="2"/>
        <v>18</v>
      </c>
      <c r="J20" s="139">
        <f t="shared" si="3"/>
        <v>216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110</v>
      </c>
      <c r="D22" s="139">
        <v>12</v>
      </c>
      <c r="E22" s="139">
        <f t="shared" si="0"/>
        <v>1320</v>
      </c>
      <c r="F22" s="139">
        <v>0</v>
      </c>
      <c r="G22" s="139">
        <v>12</v>
      </c>
      <c r="H22" s="139">
        <f t="shared" si="1"/>
        <v>0</v>
      </c>
      <c r="I22" s="139">
        <f t="shared" si="2"/>
        <v>110</v>
      </c>
      <c r="J22" s="139">
        <f t="shared" si="3"/>
        <v>1320</v>
      </c>
    </row>
    <row r="23" spans="1:10">
      <c r="A23" s="139">
        <v>1592</v>
      </c>
      <c r="B23" s="139" t="s">
        <v>154</v>
      </c>
      <c r="C23" s="139">
        <v>50</v>
      </c>
      <c r="D23" s="139">
        <v>12</v>
      </c>
      <c r="E23" s="139">
        <f t="shared" si="0"/>
        <v>600</v>
      </c>
      <c r="F23" s="139">
        <v>0</v>
      </c>
      <c r="G23" s="139">
        <v>12</v>
      </c>
      <c r="H23" s="139">
        <f t="shared" si="1"/>
        <v>0</v>
      </c>
      <c r="I23" s="139">
        <f t="shared" si="2"/>
        <v>50</v>
      </c>
      <c r="J23" s="139">
        <f t="shared" si="3"/>
        <v>600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130</v>
      </c>
      <c r="D25" s="139">
        <v>12</v>
      </c>
      <c r="E25" s="139">
        <f t="shared" si="0"/>
        <v>1560</v>
      </c>
      <c r="F25" s="139">
        <v>0</v>
      </c>
      <c r="G25" s="139">
        <v>12</v>
      </c>
      <c r="H25" s="139">
        <f t="shared" si="1"/>
        <v>0</v>
      </c>
      <c r="I25" s="139">
        <f t="shared" si="2"/>
        <v>130</v>
      </c>
      <c r="J25" s="139">
        <f t="shared" si="3"/>
        <v>1560</v>
      </c>
    </row>
    <row r="26" spans="1:10">
      <c r="A26" s="139">
        <v>1595</v>
      </c>
      <c r="B26" s="139" t="s">
        <v>157</v>
      </c>
      <c r="C26" s="139">
        <v>50</v>
      </c>
      <c r="D26" s="139">
        <v>12</v>
      </c>
      <c r="E26" s="139">
        <f t="shared" si="0"/>
        <v>600</v>
      </c>
      <c r="F26" s="139">
        <v>0</v>
      </c>
      <c r="G26" s="139">
        <v>12</v>
      </c>
      <c r="H26" s="139">
        <f t="shared" si="1"/>
        <v>0</v>
      </c>
      <c r="I26" s="139">
        <f t="shared" si="2"/>
        <v>50</v>
      </c>
      <c r="J26" s="139">
        <f t="shared" si="3"/>
        <v>600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367</v>
      </c>
      <c r="D28" s="139"/>
      <c r="E28" s="139"/>
      <c r="F28" s="139">
        <f>SUM(F12:F27)</f>
        <v>0</v>
      </c>
      <c r="G28" s="139"/>
      <c r="H28" s="139"/>
      <c r="I28" s="139">
        <f>SUM(I12:I27)</f>
        <v>367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300019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 ht="3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161</v>
      </c>
      <c r="C13" s="139" t="s">
        <v>174</v>
      </c>
      <c r="D13" s="172" t="s">
        <v>175</v>
      </c>
      <c r="E13" s="139">
        <v>0</v>
      </c>
    </row>
    <row r="14" spans="1:10">
      <c r="A14" s="139">
        <v>8</v>
      </c>
      <c r="B14" s="139" t="s">
        <v>161</v>
      </c>
      <c r="C14" s="139" t="s">
        <v>176</v>
      </c>
      <c r="D14" s="172" t="s">
        <v>177</v>
      </c>
      <c r="E14" s="139">
        <v>0</v>
      </c>
    </row>
    <row r="15" spans="1:10">
      <c r="A15" s="139">
        <v>9</v>
      </c>
      <c r="B15" s="139" t="s">
        <v>161</v>
      </c>
      <c r="C15" s="139" t="s">
        <v>178</v>
      </c>
      <c r="D15" s="172" t="s">
        <v>179</v>
      </c>
      <c r="E15" s="139">
        <v>0</v>
      </c>
    </row>
    <row r="16" spans="1:10">
      <c r="A16" s="139">
        <v>10</v>
      </c>
      <c r="B16" s="139" t="s">
        <v>161</v>
      </c>
      <c r="C16" s="139" t="s">
        <v>180</v>
      </c>
      <c r="D16" s="172" t="s">
        <v>181</v>
      </c>
      <c r="E16" s="139">
        <v>0</v>
      </c>
    </row>
    <row r="17" spans="1:5">
      <c r="A17" s="139">
        <v>11</v>
      </c>
      <c r="B17" s="139" t="s">
        <v>161</v>
      </c>
      <c r="C17" s="139" t="s">
        <v>182</v>
      </c>
      <c r="D17" s="172" t="s">
        <v>183</v>
      </c>
      <c r="E17" s="139">
        <v>0</v>
      </c>
    </row>
    <row r="18" spans="1:5">
      <c r="A18" s="139">
        <v>12</v>
      </c>
      <c r="B18" s="139" t="s">
        <v>161</v>
      </c>
      <c r="C18" s="139" t="s">
        <v>184</v>
      </c>
      <c r="D18" s="172" t="s">
        <v>185</v>
      </c>
      <c r="E18" s="139">
        <v>0</v>
      </c>
    </row>
    <row r="19" spans="1:5">
      <c r="A19" s="139">
        <v>13</v>
      </c>
      <c r="B19" s="139" t="s">
        <v>161</v>
      </c>
      <c r="C19" s="139" t="s">
        <v>186</v>
      </c>
      <c r="D19" s="172" t="s">
        <v>187</v>
      </c>
      <c r="E19" s="139">
        <v>0</v>
      </c>
    </row>
    <row r="20" spans="1:5">
      <c r="A20" s="139">
        <v>14</v>
      </c>
      <c r="B20" s="139" t="s">
        <v>161</v>
      </c>
      <c r="C20" s="139" t="s">
        <v>188</v>
      </c>
      <c r="D20" s="172" t="s">
        <v>189</v>
      </c>
      <c r="E20" s="139">
        <v>0</v>
      </c>
    </row>
    <row r="21" spans="1:5" ht="45">
      <c r="A21" s="139">
        <v>15</v>
      </c>
      <c r="B21" s="139" t="s">
        <v>161</v>
      </c>
      <c r="C21" s="139" t="s">
        <v>190</v>
      </c>
      <c r="D21" s="172" t="s">
        <v>191</v>
      </c>
      <c r="E21" s="139">
        <v>0</v>
      </c>
    </row>
    <row r="22" spans="1:5">
      <c r="A22" s="139">
        <v>16</v>
      </c>
      <c r="B22" s="139" t="s">
        <v>192</v>
      </c>
      <c r="C22" s="139" t="s">
        <v>193</v>
      </c>
      <c r="D22" s="172" t="s">
        <v>194</v>
      </c>
      <c r="E22" s="139">
        <v>0</v>
      </c>
    </row>
    <row r="23" spans="1:5">
      <c r="A23" s="139">
        <v>17</v>
      </c>
      <c r="B23" s="139" t="s">
        <v>192</v>
      </c>
      <c r="C23" s="139" t="s">
        <v>195</v>
      </c>
      <c r="D23" s="172" t="s">
        <v>196</v>
      </c>
      <c r="E23" s="139">
        <v>0</v>
      </c>
    </row>
    <row r="24" spans="1:5">
      <c r="A24" s="139">
        <v>18</v>
      </c>
      <c r="B24" s="139" t="s">
        <v>192</v>
      </c>
      <c r="C24" s="139" t="s">
        <v>197</v>
      </c>
      <c r="D24" s="172" t="s">
        <v>198</v>
      </c>
      <c r="E24" s="139">
        <v>0</v>
      </c>
    </row>
    <row r="25" spans="1:5" ht="30">
      <c r="A25" s="139">
        <v>19</v>
      </c>
      <c r="B25" s="139" t="s">
        <v>192</v>
      </c>
      <c r="C25" s="139" t="s">
        <v>199</v>
      </c>
      <c r="D25" s="172" t="s">
        <v>200</v>
      </c>
      <c r="E25" s="139">
        <v>0</v>
      </c>
    </row>
    <row r="26" spans="1:5">
      <c r="A26" s="139">
        <v>20</v>
      </c>
      <c r="B26" s="139" t="s">
        <v>192</v>
      </c>
      <c r="C26" s="139" t="s">
        <v>201</v>
      </c>
      <c r="D26" s="172" t="s">
        <v>202</v>
      </c>
      <c r="E26" s="139">
        <v>0</v>
      </c>
    </row>
    <row r="27" spans="1:5" ht="30">
      <c r="A27" s="139">
        <v>21</v>
      </c>
      <c r="B27" s="139" t="s">
        <v>192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192</v>
      </c>
      <c r="C28" s="139" t="s">
        <v>205</v>
      </c>
      <c r="D28" s="172" t="s">
        <v>206</v>
      </c>
      <c r="E28" s="139">
        <v>0</v>
      </c>
    </row>
    <row r="29" spans="1:5" ht="30">
      <c r="A29" s="139">
        <v>23</v>
      </c>
      <c r="B29" s="139" t="s">
        <v>192</v>
      </c>
      <c r="C29" s="139" t="s">
        <v>207</v>
      </c>
      <c r="D29" s="172" t="s">
        <v>208</v>
      </c>
      <c r="E29" s="139">
        <v>0</v>
      </c>
    </row>
    <row r="30" spans="1:5" ht="30">
      <c r="A30" s="139">
        <v>24</v>
      </c>
      <c r="B30" s="139" t="s">
        <v>192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192</v>
      </c>
      <c r="C31" s="139" t="s">
        <v>211</v>
      </c>
      <c r="D31" s="172" t="s">
        <v>212</v>
      </c>
      <c r="E31" s="139">
        <v>0</v>
      </c>
    </row>
    <row r="32" spans="1:5" ht="30">
      <c r="A32" s="139">
        <v>26</v>
      </c>
      <c r="B32" s="139" t="s">
        <v>192</v>
      </c>
      <c r="C32" s="139" t="s">
        <v>213</v>
      </c>
      <c r="D32" s="172" t="s">
        <v>214</v>
      </c>
      <c r="E32" s="139">
        <v>0</v>
      </c>
    </row>
    <row r="33" spans="1:5" ht="30">
      <c r="A33" s="139">
        <v>27</v>
      </c>
      <c r="B33" s="139" t="s">
        <v>192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192</v>
      </c>
      <c r="C34" s="139" t="s">
        <v>217</v>
      </c>
      <c r="D34" s="172" t="s">
        <v>218</v>
      </c>
      <c r="E34" s="139">
        <v>0</v>
      </c>
    </row>
    <row r="35" spans="1:5" ht="30">
      <c r="A35" s="139">
        <v>29</v>
      </c>
      <c r="B35" s="139" t="s">
        <v>192</v>
      </c>
      <c r="C35" s="139" t="s">
        <v>219</v>
      </c>
      <c r="D35" s="172" t="s">
        <v>220</v>
      </c>
      <c r="E35" s="139">
        <v>0</v>
      </c>
    </row>
    <row r="36" spans="1:5">
      <c r="A36" s="139">
        <v>30</v>
      </c>
      <c r="B36" s="139" t="s">
        <v>192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192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192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192</v>
      </c>
      <c r="C39" s="139" t="s">
        <v>227</v>
      </c>
      <c r="D39" s="172" t="s">
        <v>228</v>
      </c>
      <c r="E39" s="139">
        <v>0</v>
      </c>
    </row>
    <row r="40" spans="1:5">
      <c r="A40" s="139">
        <v>34</v>
      </c>
      <c r="B40" s="139" t="s">
        <v>192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192</v>
      </c>
      <c r="C41" s="139" t="s">
        <v>231</v>
      </c>
      <c r="D41" s="172" t="s">
        <v>232</v>
      </c>
      <c r="E41" s="139">
        <v>0</v>
      </c>
    </row>
    <row r="42" spans="1:5">
      <c r="A42" s="139">
        <v>36</v>
      </c>
      <c r="B42" s="139" t="s">
        <v>192</v>
      </c>
      <c r="C42" s="139" t="s">
        <v>233</v>
      </c>
      <c r="D42" s="172" t="s">
        <v>234</v>
      </c>
      <c r="E42" s="139">
        <v>0</v>
      </c>
    </row>
    <row r="43" spans="1:5">
      <c r="A43" s="139">
        <v>37</v>
      </c>
      <c r="B43" s="139" t="s">
        <v>192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192</v>
      </c>
      <c r="C44" s="139" t="s">
        <v>237</v>
      </c>
      <c r="D44" s="172" t="s">
        <v>238</v>
      </c>
      <c r="E44" s="139">
        <v>0</v>
      </c>
    </row>
    <row r="45" spans="1:5" ht="30">
      <c r="A45" s="139">
        <v>39</v>
      </c>
      <c r="B45" s="139" t="s">
        <v>192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192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192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192</v>
      </c>
      <c r="C48" s="139" t="s">
        <v>245</v>
      </c>
      <c r="D48" s="172" t="s">
        <v>246</v>
      </c>
      <c r="E48" s="139">
        <v>0</v>
      </c>
    </row>
    <row r="49" spans="1:5" ht="30">
      <c r="A49" s="139">
        <v>43</v>
      </c>
      <c r="B49" s="139" t="s">
        <v>192</v>
      </c>
      <c r="C49" s="139" t="s">
        <v>247</v>
      </c>
      <c r="D49" s="172" t="s">
        <v>248</v>
      </c>
      <c r="E49" s="139">
        <v>0</v>
      </c>
    </row>
    <row r="50" spans="1:5">
      <c r="A50" s="139">
        <v>44</v>
      </c>
      <c r="B50" s="139" t="s">
        <v>192</v>
      </c>
      <c r="C50" s="139" t="s">
        <v>249</v>
      </c>
      <c r="D50" s="172" t="s">
        <v>250</v>
      </c>
      <c r="E50" s="139">
        <v>0</v>
      </c>
    </row>
    <row r="51" spans="1:5" ht="30">
      <c r="A51" s="139">
        <v>45</v>
      </c>
      <c r="B51" s="139" t="s">
        <v>192</v>
      </c>
      <c r="C51" s="139" t="s">
        <v>251</v>
      </c>
      <c r="D51" s="172" t="s">
        <v>252</v>
      </c>
      <c r="E51" s="139">
        <v>0</v>
      </c>
    </row>
    <row r="52" spans="1:5" ht="30">
      <c r="A52" s="139">
        <v>46</v>
      </c>
      <c r="B52" s="139" t="s">
        <v>192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192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192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192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192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192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192</v>
      </c>
      <c r="C58" s="139" t="s">
        <v>265</v>
      </c>
      <c r="D58" s="172" t="s">
        <v>266</v>
      </c>
      <c r="E58" s="139">
        <v>0</v>
      </c>
    </row>
    <row r="59" spans="1:5" ht="30">
      <c r="A59" s="139">
        <v>53</v>
      </c>
      <c r="B59" s="139" t="s">
        <v>192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192</v>
      </c>
      <c r="C60" s="139" t="s">
        <v>269</v>
      </c>
      <c r="D60" s="172" t="s">
        <v>270</v>
      </c>
      <c r="E60" s="139">
        <v>0</v>
      </c>
    </row>
    <row r="61" spans="1:5">
      <c r="A61" s="139">
        <v>55</v>
      </c>
      <c r="B61" s="139" t="s">
        <v>192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192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192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192</v>
      </c>
      <c r="C64" s="139" t="s">
        <v>277</v>
      </c>
      <c r="D64" s="172" t="s">
        <v>278</v>
      </c>
      <c r="E64" s="139">
        <v>0</v>
      </c>
    </row>
    <row r="65" spans="1:5">
      <c r="A65" s="139">
        <v>59</v>
      </c>
      <c r="B65" s="139" t="s">
        <v>192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192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192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192</v>
      </c>
      <c r="C68" s="139" t="s">
        <v>285</v>
      </c>
      <c r="D68" s="172" t="s">
        <v>286</v>
      </c>
      <c r="E68" s="139">
        <v>0</v>
      </c>
    </row>
    <row r="69" spans="1:5">
      <c r="A69" s="139">
        <v>63</v>
      </c>
      <c r="B69" s="139" t="s">
        <v>192</v>
      </c>
      <c r="C69" s="139" t="s">
        <v>287</v>
      </c>
      <c r="D69" s="172" t="s">
        <v>288</v>
      </c>
      <c r="E69" s="139">
        <v>0</v>
      </c>
    </row>
    <row r="70" spans="1:5" ht="30">
      <c r="A70" s="139">
        <v>64</v>
      </c>
      <c r="B70" s="139" t="s">
        <v>192</v>
      </c>
      <c r="C70" s="139" t="s">
        <v>289</v>
      </c>
      <c r="D70" s="172" t="s">
        <v>290</v>
      </c>
      <c r="E70" s="139">
        <v>0</v>
      </c>
    </row>
    <row r="71" spans="1:5">
      <c r="A71" s="139">
        <v>65</v>
      </c>
      <c r="B71" s="139" t="s">
        <v>192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192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192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192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192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192</v>
      </c>
      <c r="C76" s="139" t="s">
        <v>301</v>
      </c>
      <c r="D76" s="172" t="s">
        <v>302</v>
      </c>
      <c r="E76" s="139">
        <v>0</v>
      </c>
    </row>
    <row r="77" spans="1:5">
      <c r="A77" s="139">
        <v>71</v>
      </c>
      <c r="B77" s="139" t="s">
        <v>192</v>
      </c>
      <c r="C77" s="139" t="s">
        <v>303</v>
      </c>
      <c r="D77" s="172" t="s">
        <v>304</v>
      </c>
      <c r="E77" s="139">
        <v>0</v>
      </c>
    </row>
    <row r="78" spans="1:5" ht="30">
      <c r="A78" s="139">
        <v>72</v>
      </c>
      <c r="B78" s="139" t="s">
        <v>192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192</v>
      </c>
      <c r="C79" s="139" t="s">
        <v>307</v>
      </c>
      <c r="D79" s="172" t="s">
        <v>308</v>
      </c>
      <c r="E79" s="139">
        <v>0</v>
      </c>
    </row>
    <row r="80" spans="1:5" ht="30">
      <c r="A80" s="139">
        <v>74</v>
      </c>
      <c r="B80" s="139" t="s">
        <v>192</v>
      </c>
      <c r="C80" s="139" t="s">
        <v>309</v>
      </c>
      <c r="D80" s="172" t="s">
        <v>310</v>
      </c>
      <c r="E80" s="139">
        <v>0</v>
      </c>
    </row>
    <row r="81" spans="1:5">
      <c r="A81" s="139">
        <v>75</v>
      </c>
      <c r="B81" s="139" t="s">
        <v>192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192</v>
      </c>
      <c r="C82" s="139" t="s">
        <v>313</v>
      </c>
      <c r="D82" s="172" t="s">
        <v>314</v>
      </c>
      <c r="E82" s="139">
        <v>0</v>
      </c>
    </row>
    <row r="83" spans="1:5" ht="30">
      <c r="A83" s="139">
        <v>77</v>
      </c>
      <c r="B83" s="139" t="s">
        <v>192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192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192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192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192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192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192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192</v>
      </c>
      <c r="C90" s="139" t="s">
        <v>329</v>
      </c>
      <c r="D90" s="172" t="s">
        <v>330</v>
      </c>
      <c r="E90" s="139">
        <v>0</v>
      </c>
    </row>
    <row r="91" spans="1:5">
      <c r="A91" s="139">
        <v>85</v>
      </c>
      <c r="B91" s="139" t="s">
        <v>192</v>
      </c>
      <c r="C91" s="139" t="s">
        <v>331</v>
      </c>
      <c r="D91" s="172" t="s">
        <v>332</v>
      </c>
      <c r="E91" s="139">
        <v>0</v>
      </c>
    </row>
    <row r="92" spans="1:5">
      <c r="A92" s="139">
        <v>86</v>
      </c>
      <c r="B92" s="139" t="s">
        <v>192</v>
      </c>
      <c r="C92" s="139" t="s">
        <v>333</v>
      </c>
      <c r="D92" s="172" t="s">
        <v>334</v>
      </c>
      <c r="E92" s="139">
        <v>0</v>
      </c>
    </row>
    <row r="93" spans="1:5">
      <c r="A93" s="139">
        <v>87</v>
      </c>
      <c r="B93" s="139" t="s">
        <v>192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192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192</v>
      </c>
      <c r="C95" s="139" t="s">
        <v>339</v>
      </c>
      <c r="D95" s="172" t="s">
        <v>340</v>
      </c>
      <c r="E95" s="139">
        <v>0</v>
      </c>
    </row>
    <row r="96" spans="1:5">
      <c r="A96" s="139">
        <v>90</v>
      </c>
      <c r="B96" s="139" t="s">
        <v>192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192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192</v>
      </c>
      <c r="C98" s="139" t="s">
        <v>345</v>
      </c>
      <c r="D98" s="172" t="s">
        <v>346</v>
      </c>
      <c r="E98" s="139">
        <v>0</v>
      </c>
    </row>
    <row r="99" spans="1:5" ht="30">
      <c r="A99" s="139">
        <v>93</v>
      </c>
      <c r="B99" s="139" t="s">
        <v>192</v>
      </c>
      <c r="C99" s="139" t="s">
        <v>347</v>
      </c>
      <c r="D99" s="172" t="s">
        <v>348</v>
      </c>
      <c r="E99" s="139">
        <v>0</v>
      </c>
    </row>
    <row r="100" spans="1:5" ht="30">
      <c r="A100" s="139">
        <v>94</v>
      </c>
      <c r="B100" s="139" t="s">
        <v>192</v>
      </c>
      <c r="C100" s="139" t="s">
        <v>349</v>
      </c>
      <c r="D100" s="172" t="s">
        <v>350</v>
      </c>
      <c r="E100" s="139">
        <v>0</v>
      </c>
    </row>
    <row r="101" spans="1:5" ht="30">
      <c r="A101" s="139">
        <v>95</v>
      </c>
      <c r="B101" s="139" t="s">
        <v>192</v>
      </c>
      <c r="C101" s="139" t="s">
        <v>351</v>
      </c>
      <c r="D101" s="172" t="s">
        <v>352</v>
      </c>
      <c r="E101" s="139">
        <v>0</v>
      </c>
    </row>
    <row r="102" spans="1:5" ht="30">
      <c r="A102" s="139">
        <v>96</v>
      </c>
      <c r="B102" s="139" t="s">
        <v>192</v>
      </c>
      <c r="C102" s="139" t="s">
        <v>353</v>
      </c>
      <c r="D102" s="172" t="s">
        <v>354</v>
      </c>
      <c r="E102" s="139">
        <v>0</v>
      </c>
    </row>
    <row r="103" spans="1:5">
      <c r="A103" s="139">
        <v>97</v>
      </c>
      <c r="B103" s="139" t="s">
        <v>192</v>
      </c>
      <c r="C103" s="139" t="s">
        <v>355</v>
      </c>
      <c r="D103" s="172" t="s">
        <v>356</v>
      </c>
      <c r="E103" s="139">
        <v>0</v>
      </c>
    </row>
    <row r="104" spans="1:5" ht="30">
      <c r="A104" s="139">
        <v>98</v>
      </c>
      <c r="B104" s="139" t="s">
        <v>192</v>
      </c>
      <c r="C104" s="139" t="s">
        <v>357</v>
      </c>
      <c r="D104" s="172" t="s">
        <v>358</v>
      </c>
      <c r="E104" s="139">
        <v>0</v>
      </c>
    </row>
    <row r="105" spans="1:5" ht="30">
      <c r="A105" s="139">
        <v>99</v>
      </c>
      <c r="B105" s="139" t="s">
        <v>192</v>
      </c>
      <c r="C105" s="139" t="s">
        <v>359</v>
      </c>
      <c r="D105" s="172" t="s">
        <v>360</v>
      </c>
      <c r="E105" s="139">
        <v>0</v>
      </c>
    </row>
    <row r="106" spans="1:5">
      <c r="A106" s="139">
        <v>100</v>
      </c>
      <c r="B106" s="139" t="s">
        <v>192</v>
      </c>
      <c r="C106" s="139" t="s">
        <v>361</v>
      </c>
      <c r="D106" s="172" t="s">
        <v>362</v>
      </c>
      <c r="E106" s="139">
        <v>0</v>
      </c>
    </row>
    <row r="107" spans="1:5">
      <c r="A107" s="139">
        <v>101</v>
      </c>
      <c r="B107" s="139" t="s">
        <v>192</v>
      </c>
      <c r="C107" s="139" t="s">
        <v>363</v>
      </c>
      <c r="D107" s="172" t="s">
        <v>364</v>
      </c>
      <c r="E107" s="139">
        <v>0</v>
      </c>
    </row>
    <row r="108" spans="1:5">
      <c r="A108" s="139">
        <v>102</v>
      </c>
      <c r="B108" s="139" t="s">
        <v>365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365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365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365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365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365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365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365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365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365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365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365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365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365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365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365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365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365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365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365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365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365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365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365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365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365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365</v>
      </c>
      <c r="C134" s="139" t="s">
        <v>418</v>
      </c>
      <c r="D134" s="172" t="s">
        <v>419</v>
      </c>
      <c r="E134" s="139">
        <v>0</v>
      </c>
    </row>
    <row r="135" spans="1:5">
      <c r="A135" s="139">
        <v>129</v>
      </c>
      <c r="B135" s="139" t="s">
        <v>365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365</v>
      </c>
      <c r="C136" s="139" t="s">
        <v>422</v>
      </c>
      <c r="D136" s="172" t="s">
        <v>423</v>
      </c>
      <c r="E136" s="139">
        <v>0</v>
      </c>
    </row>
    <row r="137" spans="1:5">
      <c r="A137" s="139">
        <v>131</v>
      </c>
      <c r="B137" s="139" t="s">
        <v>365</v>
      </c>
      <c r="C137" s="139" t="s">
        <v>424</v>
      </c>
      <c r="D137" s="172" t="s">
        <v>425</v>
      </c>
      <c r="E137" s="139">
        <v>0</v>
      </c>
    </row>
    <row r="138" spans="1:5">
      <c r="A138" s="139">
        <v>132</v>
      </c>
      <c r="B138" s="139" t="s">
        <v>365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365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365</v>
      </c>
      <c r="C140" s="139" t="s">
        <v>430</v>
      </c>
      <c r="D140" s="172" t="s">
        <v>431</v>
      </c>
      <c r="E140" s="139">
        <v>0</v>
      </c>
    </row>
    <row r="141" spans="1:5">
      <c r="A141" s="139">
        <v>135</v>
      </c>
      <c r="B141" s="139" t="s">
        <v>365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365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365</v>
      </c>
      <c r="C143" s="139" t="s">
        <v>436</v>
      </c>
      <c r="D143" s="172" t="s">
        <v>437</v>
      </c>
      <c r="E143" s="139">
        <v>0</v>
      </c>
    </row>
    <row r="144" spans="1:5" ht="30">
      <c r="A144" s="139">
        <v>138</v>
      </c>
      <c r="B144" s="139" t="s">
        <v>365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365</v>
      </c>
      <c r="C145" s="139" t="s">
        <v>440</v>
      </c>
      <c r="D145" s="172" t="s">
        <v>441</v>
      </c>
      <c r="E145" s="139">
        <v>0</v>
      </c>
    </row>
    <row r="146" spans="1:5" ht="30">
      <c r="A146" s="139">
        <v>140</v>
      </c>
      <c r="B146" s="139" t="s">
        <v>365</v>
      </c>
      <c r="C146" s="139" t="s">
        <v>442</v>
      </c>
      <c r="D146" s="172" t="s">
        <v>443</v>
      </c>
      <c r="E146" s="139">
        <v>0</v>
      </c>
    </row>
    <row r="147" spans="1:5" ht="30">
      <c r="A147" s="139">
        <v>141</v>
      </c>
      <c r="B147" s="139" t="s">
        <v>365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365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365</v>
      </c>
      <c r="C149" s="139" t="s">
        <v>448</v>
      </c>
      <c r="D149" s="172" t="s">
        <v>449</v>
      </c>
      <c r="E149" s="139">
        <v>0</v>
      </c>
    </row>
    <row r="150" spans="1:5" ht="30">
      <c r="A150" s="139">
        <v>144</v>
      </c>
      <c r="B150" s="139" t="s">
        <v>365</v>
      </c>
      <c r="C150" s="139" t="s">
        <v>450</v>
      </c>
      <c r="D150" s="172" t="s">
        <v>451</v>
      </c>
      <c r="E150" s="139">
        <v>0</v>
      </c>
    </row>
    <row r="151" spans="1:5">
      <c r="A151" s="139">
        <v>145</v>
      </c>
      <c r="B151" s="139" t="s">
        <v>365</v>
      </c>
      <c r="C151" s="139" t="s">
        <v>452</v>
      </c>
      <c r="D151" s="172" t="s">
        <v>453</v>
      </c>
      <c r="E151" s="139">
        <v>0</v>
      </c>
    </row>
    <row r="152" spans="1:5">
      <c r="A152" s="139">
        <v>146</v>
      </c>
      <c r="B152" s="139" t="s">
        <v>365</v>
      </c>
      <c r="C152" s="139" t="s">
        <v>454</v>
      </c>
      <c r="D152" s="172" t="s">
        <v>455</v>
      </c>
      <c r="E152" s="139">
        <v>0</v>
      </c>
    </row>
    <row r="153" spans="1:5">
      <c r="A153" s="139">
        <v>147</v>
      </c>
      <c r="B153" s="139" t="s">
        <v>365</v>
      </c>
      <c r="C153" s="139" t="s">
        <v>456</v>
      </c>
      <c r="D153" s="172" t="s">
        <v>457</v>
      </c>
      <c r="E153" s="139">
        <v>0</v>
      </c>
    </row>
    <row r="154" spans="1:5">
      <c r="A154" s="139">
        <v>148</v>
      </c>
      <c r="B154" s="139" t="s">
        <v>365</v>
      </c>
      <c r="C154" s="139" t="s">
        <v>458</v>
      </c>
      <c r="D154" s="172" t="s">
        <v>459</v>
      </c>
      <c r="E154" s="139">
        <v>0</v>
      </c>
    </row>
    <row r="155" spans="1:5">
      <c r="A155" s="139">
        <v>149</v>
      </c>
      <c r="B155" s="139" t="s">
        <v>365</v>
      </c>
      <c r="C155" s="139" t="s">
        <v>460</v>
      </c>
      <c r="D155" s="172" t="s">
        <v>461</v>
      </c>
      <c r="E155" s="139">
        <v>0</v>
      </c>
    </row>
    <row r="156" spans="1:5">
      <c r="A156" s="139">
        <v>150</v>
      </c>
      <c r="B156" s="139" t="s">
        <v>365</v>
      </c>
      <c r="C156" s="139" t="s">
        <v>462</v>
      </c>
      <c r="D156" s="172" t="s">
        <v>463</v>
      </c>
      <c r="E156" s="139">
        <v>0</v>
      </c>
    </row>
    <row r="157" spans="1:5">
      <c r="A157" s="139">
        <v>151</v>
      </c>
      <c r="B157" s="139" t="s">
        <v>365</v>
      </c>
      <c r="C157" s="139" t="s">
        <v>464</v>
      </c>
      <c r="D157" s="172" t="s">
        <v>465</v>
      </c>
      <c r="E157" s="139">
        <v>0</v>
      </c>
    </row>
    <row r="158" spans="1:5">
      <c r="A158" s="139">
        <v>152</v>
      </c>
      <c r="B158" s="139" t="s">
        <v>466</v>
      </c>
      <c r="C158" s="139" t="s">
        <v>467</v>
      </c>
      <c r="D158" s="172" t="s">
        <v>468</v>
      </c>
      <c r="E158" s="139">
        <v>3250</v>
      </c>
    </row>
    <row r="159" spans="1:5">
      <c r="A159" s="139">
        <v>153</v>
      </c>
      <c r="B159" s="139" t="s">
        <v>466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466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466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466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466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466</v>
      </c>
      <c r="C164" s="139" t="s">
        <v>479</v>
      </c>
      <c r="D164" s="172" t="s">
        <v>480</v>
      </c>
      <c r="E164" s="139">
        <v>2000</v>
      </c>
    </row>
    <row r="165" spans="1:5">
      <c r="A165" s="139">
        <v>159</v>
      </c>
      <c r="B165" s="139" t="s">
        <v>466</v>
      </c>
      <c r="C165" s="139" t="s">
        <v>481</v>
      </c>
      <c r="D165" s="172" t="s">
        <v>482</v>
      </c>
      <c r="E165" s="139">
        <v>0</v>
      </c>
    </row>
    <row r="166" spans="1:5">
      <c r="A166" s="139">
        <v>160</v>
      </c>
      <c r="B166" s="139" t="s">
        <v>466</v>
      </c>
      <c r="C166" s="139" t="s">
        <v>483</v>
      </c>
      <c r="D166" s="172" t="s">
        <v>484</v>
      </c>
      <c r="E166" s="139">
        <v>0</v>
      </c>
    </row>
    <row r="167" spans="1:5" ht="30">
      <c r="A167" s="139">
        <v>161</v>
      </c>
      <c r="B167" s="139" t="s">
        <v>466</v>
      </c>
      <c r="C167" s="139" t="s">
        <v>485</v>
      </c>
      <c r="D167" s="172" t="s">
        <v>486</v>
      </c>
      <c r="E167" s="139">
        <v>0</v>
      </c>
    </row>
    <row r="168" spans="1:5" ht="30">
      <c r="A168" s="139">
        <v>162</v>
      </c>
      <c r="B168" s="139" t="s">
        <v>466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466</v>
      </c>
      <c r="C169" s="139" t="s">
        <v>489</v>
      </c>
      <c r="D169" s="172" t="s">
        <v>490</v>
      </c>
      <c r="E169" s="139">
        <v>0</v>
      </c>
    </row>
    <row r="170" spans="1:5">
      <c r="A170" s="139">
        <v>164</v>
      </c>
      <c r="B170" s="139" t="s">
        <v>466</v>
      </c>
      <c r="C170" s="139" t="s">
        <v>491</v>
      </c>
      <c r="D170" s="172" t="s">
        <v>492</v>
      </c>
      <c r="E170" s="139">
        <v>0</v>
      </c>
    </row>
    <row r="171" spans="1:5">
      <c r="A171" s="139">
        <v>165</v>
      </c>
      <c r="B171" s="139" t="s">
        <v>466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466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466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466</v>
      </c>
      <c r="C174" s="139" t="s">
        <v>499</v>
      </c>
      <c r="D174" s="172" t="s">
        <v>500</v>
      </c>
      <c r="E174" s="139">
        <v>0</v>
      </c>
    </row>
    <row r="175" spans="1:5" ht="30">
      <c r="A175" s="139">
        <v>169</v>
      </c>
      <c r="B175" s="139" t="s">
        <v>466</v>
      </c>
      <c r="C175" s="139" t="s">
        <v>501</v>
      </c>
      <c r="D175" s="172" t="s">
        <v>502</v>
      </c>
      <c r="E175" s="139">
        <v>1800</v>
      </c>
    </row>
    <row r="176" spans="1:5">
      <c r="A176" s="139">
        <v>170</v>
      </c>
      <c r="B176" s="139" t="s">
        <v>466</v>
      </c>
      <c r="C176" s="139" t="s">
        <v>503</v>
      </c>
      <c r="D176" s="172" t="s">
        <v>504</v>
      </c>
      <c r="E176" s="139">
        <v>0</v>
      </c>
    </row>
    <row r="177" spans="1:5">
      <c r="A177" s="139">
        <v>171</v>
      </c>
      <c r="B177" s="139" t="s">
        <v>466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466</v>
      </c>
      <c r="C178" s="139" t="s">
        <v>507</v>
      </c>
      <c r="D178" s="172" t="s">
        <v>508</v>
      </c>
      <c r="E178" s="139">
        <v>0</v>
      </c>
    </row>
    <row r="179" spans="1:5" ht="30">
      <c r="A179" s="139">
        <v>173</v>
      </c>
      <c r="B179" s="139" t="s">
        <v>466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466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466</v>
      </c>
      <c r="C181" s="139" t="s">
        <v>513</v>
      </c>
      <c r="D181" s="172" t="s">
        <v>514</v>
      </c>
      <c r="E181" s="139">
        <v>1400</v>
      </c>
    </row>
    <row r="182" spans="1:5">
      <c r="A182" s="139">
        <v>176</v>
      </c>
      <c r="B182" s="139" t="s">
        <v>466</v>
      </c>
      <c r="C182" s="139" t="s">
        <v>515</v>
      </c>
      <c r="D182" s="172" t="s">
        <v>516</v>
      </c>
      <c r="E182" s="139">
        <v>0</v>
      </c>
    </row>
    <row r="183" spans="1:5">
      <c r="A183" s="139">
        <v>177</v>
      </c>
      <c r="B183" s="139" t="s">
        <v>466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466</v>
      </c>
      <c r="C184" s="139" t="s">
        <v>519</v>
      </c>
      <c r="D184" s="172" t="s">
        <v>520</v>
      </c>
      <c r="E184" s="139">
        <v>346</v>
      </c>
    </row>
    <row r="185" spans="1:5">
      <c r="A185" s="139">
        <v>179</v>
      </c>
      <c r="B185" s="139" t="s">
        <v>466</v>
      </c>
      <c r="C185" s="139" t="s">
        <v>521</v>
      </c>
      <c r="D185" s="172" t="s">
        <v>522</v>
      </c>
      <c r="E185" s="139">
        <v>250</v>
      </c>
    </row>
    <row r="186" spans="1:5">
      <c r="A186" s="139">
        <v>180</v>
      </c>
      <c r="B186" s="139" t="s">
        <v>466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466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466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466</v>
      </c>
      <c r="C189" s="139" t="s">
        <v>529</v>
      </c>
      <c r="D189" s="172" t="s">
        <v>530</v>
      </c>
      <c r="E189" s="139">
        <v>0</v>
      </c>
    </row>
    <row r="190" spans="1:5">
      <c r="A190" s="139">
        <v>184</v>
      </c>
      <c r="B190" s="139" t="s">
        <v>466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466</v>
      </c>
      <c r="C191" s="139" t="s">
        <v>533</v>
      </c>
      <c r="D191" s="172" t="s">
        <v>534</v>
      </c>
      <c r="E191" s="139">
        <v>0</v>
      </c>
    </row>
    <row r="192" spans="1:5" ht="30">
      <c r="A192" s="139">
        <v>186</v>
      </c>
      <c r="B192" s="139" t="s">
        <v>466</v>
      </c>
      <c r="C192" s="139" t="s">
        <v>535</v>
      </c>
      <c r="D192" s="172" t="s">
        <v>536</v>
      </c>
      <c r="E192" s="139">
        <v>0</v>
      </c>
    </row>
    <row r="193" spans="1:5">
      <c r="A193" s="139">
        <v>187</v>
      </c>
      <c r="B193" s="139" t="s">
        <v>466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466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466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466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466</v>
      </c>
      <c r="C197" s="139" t="s">
        <v>545</v>
      </c>
      <c r="D197" s="172" t="s">
        <v>546</v>
      </c>
      <c r="E197" s="139">
        <v>0</v>
      </c>
    </row>
    <row r="198" spans="1:5">
      <c r="A198" s="139">
        <v>192</v>
      </c>
      <c r="B198" s="139" t="s">
        <v>466</v>
      </c>
      <c r="C198" s="139" t="s">
        <v>547</v>
      </c>
      <c r="D198" s="172" t="s">
        <v>548</v>
      </c>
      <c r="E198" s="139">
        <v>450</v>
      </c>
    </row>
    <row r="199" spans="1:5">
      <c r="A199" s="139">
        <v>193</v>
      </c>
      <c r="B199" s="139" t="s">
        <v>466</v>
      </c>
      <c r="C199" s="139" t="s">
        <v>549</v>
      </c>
      <c r="D199" s="172" t="s">
        <v>550</v>
      </c>
      <c r="E199" s="139">
        <v>0</v>
      </c>
    </row>
    <row r="200" spans="1:5">
      <c r="A200" s="139">
        <v>194</v>
      </c>
      <c r="B200" s="139" t="s">
        <v>466</v>
      </c>
      <c r="C200" s="139" t="s">
        <v>551</v>
      </c>
      <c r="D200" s="172" t="s">
        <v>552</v>
      </c>
      <c r="E200" s="139">
        <v>0</v>
      </c>
    </row>
    <row r="201" spans="1:5">
      <c r="A201" s="139">
        <v>195</v>
      </c>
      <c r="B201" s="139" t="s">
        <v>466</v>
      </c>
      <c r="C201" s="139" t="s">
        <v>553</v>
      </c>
      <c r="D201" s="172" t="s">
        <v>554</v>
      </c>
      <c r="E201" s="139">
        <v>350</v>
      </c>
    </row>
    <row r="202" spans="1:5">
      <c r="A202" s="139">
        <v>196</v>
      </c>
      <c r="B202" s="139" t="s">
        <v>466</v>
      </c>
      <c r="C202" s="139" t="s">
        <v>555</v>
      </c>
      <c r="D202" s="172" t="s">
        <v>556</v>
      </c>
      <c r="E202" s="139">
        <v>0</v>
      </c>
    </row>
    <row r="203" spans="1:5">
      <c r="A203" s="139">
        <v>197</v>
      </c>
      <c r="B203" s="139" t="s">
        <v>466</v>
      </c>
      <c r="C203" s="139" t="s">
        <v>557</v>
      </c>
      <c r="D203" s="172" t="s">
        <v>558</v>
      </c>
      <c r="E203" s="139">
        <v>0</v>
      </c>
    </row>
    <row r="204" spans="1:5">
      <c r="A204" s="139">
        <v>198</v>
      </c>
      <c r="B204" s="139" t="s">
        <v>466</v>
      </c>
      <c r="C204" s="139" t="s">
        <v>559</v>
      </c>
      <c r="D204" s="172" t="s">
        <v>560</v>
      </c>
      <c r="E204" s="139">
        <v>0</v>
      </c>
    </row>
    <row r="205" spans="1:5">
      <c r="A205" s="139">
        <v>199</v>
      </c>
      <c r="B205" s="139" t="s">
        <v>466</v>
      </c>
      <c r="C205" s="139" t="s">
        <v>561</v>
      </c>
      <c r="D205" s="172" t="s">
        <v>562</v>
      </c>
      <c r="E205" s="139">
        <v>0</v>
      </c>
    </row>
    <row r="206" spans="1:5">
      <c r="A206" s="139">
        <v>200</v>
      </c>
      <c r="B206" s="139" t="s">
        <v>563</v>
      </c>
      <c r="C206" s="139" t="s">
        <v>564</v>
      </c>
      <c r="D206" s="172" t="s">
        <v>565</v>
      </c>
      <c r="E206" s="139">
        <v>0</v>
      </c>
    </row>
    <row r="207" spans="1:5">
      <c r="A207" s="139">
        <v>201</v>
      </c>
      <c r="B207" s="139" t="s">
        <v>563</v>
      </c>
      <c r="C207" s="139" t="s">
        <v>566</v>
      </c>
      <c r="D207" s="172" t="s">
        <v>567</v>
      </c>
      <c r="E207" s="139">
        <v>0</v>
      </c>
    </row>
    <row r="208" spans="1:5">
      <c r="A208" s="139">
        <v>202</v>
      </c>
      <c r="B208" s="139" t="s">
        <v>563</v>
      </c>
      <c r="C208" s="139" t="s">
        <v>568</v>
      </c>
      <c r="D208" s="172" t="s">
        <v>569</v>
      </c>
      <c r="E208" s="139">
        <v>0</v>
      </c>
    </row>
    <row r="209" spans="1:5">
      <c r="A209" s="139">
        <v>203</v>
      </c>
      <c r="B209" s="139" t="s">
        <v>563</v>
      </c>
      <c r="C209" s="139" t="s">
        <v>570</v>
      </c>
      <c r="D209" s="172" t="s">
        <v>571</v>
      </c>
      <c r="E209" s="139">
        <v>0</v>
      </c>
    </row>
    <row r="210" spans="1:5">
      <c r="A210" s="139">
        <v>204</v>
      </c>
      <c r="B210" s="139" t="s">
        <v>563</v>
      </c>
      <c r="C210" s="139" t="s">
        <v>572</v>
      </c>
      <c r="D210" s="172" t="s">
        <v>573</v>
      </c>
      <c r="E210" s="139">
        <v>1252</v>
      </c>
    </row>
    <row r="211" spans="1:5">
      <c r="A211" s="139">
        <v>205</v>
      </c>
      <c r="B211" s="139" t="s">
        <v>563</v>
      </c>
      <c r="C211" s="139" t="s">
        <v>574</v>
      </c>
      <c r="D211" s="172" t="s">
        <v>575</v>
      </c>
      <c r="E211" s="139">
        <v>0</v>
      </c>
    </row>
    <row r="212" spans="1:5">
      <c r="A212" s="139">
        <v>206</v>
      </c>
      <c r="B212" s="139" t="s">
        <v>563</v>
      </c>
      <c r="C212" s="139" t="s">
        <v>576</v>
      </c>
      <c r="D212" s="172" t="s">
        <v>577</v>
      </c>
      <c r="E212" s="139">
        <v>240</v>
      </c>
    </row>
    <row r="213" spans="1:5">
      <c r="A213" s="139">
        <v>207</v>
      </c>
      <c r="B213" s="139" t="s">
        <v>563</v>
      </c>
      <c r="C213" s="139" t="s">
        <v>578</v>
      </c>
      <c r="D213" s="172" t="s">
        <v>579</v>
      </c>
      <c r="E213" s="139">
        <v>0</v>
      </c>
    </row>
    <row r="214" spans="1:5">
      <c r="A214" s="139">
        <v>208</v>
      </c>
      <c r="B214" s="139" t="s">
        <v>563</v>
      </c>
      <c r="C214" s="139" t="s">
        <v>580</v>
      </c>
      <c r="D214" s="172" t="s">
        <v>581</v>
      </c>
      <c r="E214" s="139">
        <v>0</v>
      </c>
    </row>
    <row r="215" spans="1:5">
      <c r="A215" s="139">
        <v>209</v>
      </c>
      <c r="B215" s="139" t="s">
        <v>563</v>
      </c>
      <c r="C215" s="139" t="s">
        <v>582</v>
      </c>
      <c r="D215" s="172" t="s">
        <v>583</v>
      </c>
      <c r="E215" s="139">
        <v>0</v>
      </c>
    </row>
    <row r="216" spans="1:5" ht="30">
      <c r="A216" s="139">
        <v>210</v>
      </c>
      <c r="B216" s="139" t="s">
        <v>563</v>
      </c>
      <c r="C216" s="139" t="s">
        <v>584</v>
      </c>
      <c r="D216" s="172" t="s">
        <v>585</v>
      </c>
      <c r="E216" s="139">
        <v>0</v>
      </c>
    </row>
    <row r="217" spans="1:5" ht="30">
      <c r="A217" s="139">
        <v>211</v>
      </c>
      <c r="B217" s="139" t="s">
        <v>586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586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586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586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586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586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586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586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586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586</v>
      </c>
      <c r="C226" s="139" t="s">
        <v>605</v>
      </c>
      <c r="D226" s="172" t="s">
        <v>606</v>
      </c>
      <c r="E226" s="139">
        <v>0</v>
      </c>
    </row>
    <row r="227" spans="1:5" ht="45">
      <c r="A227" s="139">
        <v>221</v>
      </c>
      <c r="B227" s="139" t="s">
        <v>586</v>
      </c>
      <c r="C227" s="139" t="s">
        <v>607</v>
      </c>
      <c r="D227" s="172" t="s">
        <v>608</v>
      </c>
      <c r="E227" s="139">
        <v>0</v>
      </c>
    </row>
    <row r="228" spans="1:5" ht="30">
      <c r="A228" s="139">
        <v>222</v>
      </c>
      <c r="B228" s="139" t="s">
        <v>586</v>
      </c>
      <c r="C228" s="139" t="s">
        <v>609</v>
      </c>
      <c r="D228" s="172" t="s">
        <v>610</v>
      </c>
      <c r="E228" s="139">
        <v>0</v>
      </c>
    </row>
    <row r="229" spans="1:5" ht="30">
      <c r="A229" s="139">
        <v>223</v>
      </c>
      <c r="B229" s="139" t="s">
        <v>586</v>
      </c>
      <c r="C229" s="139" t="s">
        <v>611</v>
      </c>
      <c r="D229" s="172" t="s">
        <v>612</v>
      </c>
      <c r="E229" s="139">
        <v>0</v>
      </c>
    </row>
    <row r="230" spans="1:5" ht="30">
      <c r="A230" s="139">
        <v>224</v>
      </c>
      <c r="B230" s="139" t="s">
        <v>586</v>
      </c>
      <c r="C230" s="139" t="s">
        <v>613</v>
      </c>
      <c r="D230" s="172" t="s">
        <v>614</v>
      </c>
      <c r="E230" s="139">
        <v>0</v>
      </c>
    </row>
    <row r="231" spans="1:5" ht="30">
      <c r="A231" s="139">
        <v>225</v>
      </c>
      <c r="B231" s="139" t="s">
        <v>586</v>
      </c>
      <c r="C231" s="139" t="s">
        <v>615</v>
      </c>
      <c r="D231" s="172" t="s">
        <v>616</v>
      </c>
      <c r="E231" s="139">
        <v>0</v>
      </c>
    </row>
    <row r="232" spans="1:5" ht="30">
      <c r="A232" s="139">
        <v>226</v>
      </c>
      <c r="B232" s="139" t="s">
        <v>586</v>
      </c>
      <c r="C232" s="139" t="s">
        <v>617</v>
      </c>
      <c r="D232" s="172" t="s">
        <v>618</v>
      </c>
      <c r="E232" s="139">
        <v>0</v>
      </c>
    </row>
    <row r="233" spans="1:5" ht="30">
      <c r="A233" s="139">
        <v>227</v>
      </c>
      <c r="B233" s="139" t="s">
        <v>586</v>
      </c>
      <c r="C233" s="139" t="s">
        <v>619</v>
      </c>
      <c r="D233" s="172" t="s">
        <v>620</v>
      </c>
      <c r="E233" s="139">
        <v>0</v>
      </c>
    </row>
    <row r="234" spans="1:5" ht="30">
      <c r="A234" s="139">
        <v>228</v>
      </c>
      <c r="B234" s="139" t="s">
        <v>586</v>
      </c>
      <c r="C234" s="139" t="s">
        <v>621</v>
      </c>
      <c r="D234" s="172" t="s">
        <v>622</v>
      </c>
      <c r="E234" s="139">
        <v>0</v>
      </c>
    </row>
    <row r="235" spans="1:5" ht="30">
      <c r="A235" s="139">
        <v>229</v>
      </c>
      <c r="B235" s="139" t="s">
        <v>586</v>
      </c>
      <c r="C235" s="139" t="s">
        <v>623</v>
      </c>
      <c r="D235" s="172" t="s">
        <v>624</v>
      </c>
      <c r="E235" s="139">
        <v>0</v>
      </c>
    </row>
    <row r="236" spans="1:5" ht="30">
      <c r="A236" s="139">
        <v>230</v>
      </c>
      <c r="B236" s="139" t="s">
        <v>625</v>
      </c>
      <c r="C236" s="139" t="s">
        <v>626</v>
      </c>
      <c r="D236" s="172" t="s">
        <v>627</v>
      </c>
      <c r="E236" s="139">
        <v>0</v>
      </c>
    </row>
    <row r="237" spans="1:5" ht="30">
      <c r="A237" s="139">
        <v>231</v>
      </c>
      <c r="B237" s="139" t="s">
        <v>628</v>
      </c>
      <c r="C237" s="139" t="s">
        <v>629</v>
      </c>
      <c r="D237" s="172" t="s">
        <v>630</v>
      </c>
      <c r="E237" s="139">
        <v>0</v>
      </c>
    </row>
    <row r="238" spans="1:5" ht="30">
      <c r="A238" s="139">
        <v>232</v>
      </c>
      <c r="B238" s="139" t="s">
        <v>628</v>
      </c>
      <c r="C238" s="139" t="s">
        <v>631</v>
      </c>
      <c r="D238" s="172" t="s">
        <v>632</v>
      </c>
      <c r="E238" s="139">
        <v>0</v>
      </c>
    </row>
    <row r="239" spans="1:5">
      <c r="A239" s="139">
        <v>233</v>
      </c>
      <c r="B239" s="139" t="s">
        <v>633</v>
      </c>
      <c r="C239" s="139" t="s">
        <v>634</v>
      </c>
      <c r="D239" s="172" t="s">
        <v>635</v>
      </c>
      <c r="E239" s="139">
        <v>0</v>
      </c>
    </row>
    <row r="240" spans="1:5" ht="30">
      <c r="A240" s="139">
        <v>234</v>
      </c>
      <c r="B240" s="139" t="s">
        <v>633</v>
      </c>
      <c r="C240" s="139" t="s">
        <v>636</v>
      </c>
      <c r="D240" s="172" t="s">
        <v>637</v>
      </c>
      <c r="E240" s="139">
        <v>0</v>
      </c>
    </row>
    <row r="241" spans="1:5">
      <c r="A241" s="139">
        <v>235</v>
      </c>
      <c r="B241" s="139" t="s">
        <v>638</v>
      </c>
      <c r="C241" s="139" t="s">
        <v>639</v>
      </c>
      <c r="D241" s="172" t="s">
        <v>640</v>
      </c>
      <c r="E241" s="139">
        <v>0</v>
      </c>
    </row>
    <row r="242" spans="1:5">
      <c r="A242" s="139">
        <v>236</v>
      </c>
      <c r="B242" s="139" t="s">
        <v>638</v>
      </c>
      <c r="C242" s="139" t="s">
        <v>641</v>
      </c>
      <c r="D242" s="172" t="s">
        <v>642</v>
      </c>
      <c r="E242" s="139">
        <v>0</v>
      </c>
    </row>
    <row r="243" spans="1:5">
      <c r="A243" s="139"/>
      <c r="B243" s="139" t="s">
        <v>159</v>
      </c>
      <c r="C243" s="139"/>
      <c r="D243" s="172"/>
      <c r="E243" s="139">
        <f>SUM(E7:E242)</f>
        <v>11338</v>
      </c>
    </row>
    <row r="246" spans="1:5">
      <c r="D246" s="105" t="s">
        <v>643</v>
      </c>
    </row>
    <row r="247" spans="1:5">
      <c r="D247" s="172" t="s">
        <v>586</v>
      </c>
      <c r="E247" s="139">
        <v>0</v>
      </c>
    </row>
    <row r="248" spans="1:5">
      <c r="D248" s="172" t="s">
        <v>628</v>
      </c>
      <c r="E248" s="139">
        <v>0</v>
      </c>
    </row>
    <row r="249" spans="1:5">
      <c r="D249" s="172" t="s">
        <v>192</v>
      </c>
      <c r="E249" s="139">
        <v>0</v>
      </c>
    </row>
    <row r="250" spans="1:5">
      <c r="D250" s="172" t="s">
        <v>638</v>
      </c>
      <c r="E250" s="139">
        <v>0</v>
      </c>
    </row>
    <row r="251" spans="1:5">
      <c r="D251" s="172" t="s">
        <v>633</v>
      </c>
      <c r="E251" s="139">
        <v>0</v>
      </c>
    </row>
    <row r="252" spans="1:5">
      <c r="D252" s="172" t="s">
        <v>365</v>
      </c>
      <c r="E252" s="139">
        <v>0</v>
      </c>
    </row>
    <row r="253" spans="1:5">
      <c r="D253" s="172" t="s">
        <v>625</v>
      </c>
      <c r="E253" s="139">
        <v>0</v>
      </c>
    </row>
    <row r="254" spans="1:5">
      <c r="D254" s="172" t="s">
        <v>466</v>
      </c>
      <c r="E254" s="139">
        <v>9846</v>
      </c>
    </row>
    <row r="255" spans="1:5">
      <c r="D255" s="172" t="s">
        <v>161</v>
      </c>
      <c r="E255" s="139">
        <v>0</v>
      </c>
    </row>
    <row r="256" spans="1:5">
      <c r="D256" s="172" t="s">
        <v>563</v>
      </c>
      <c r="E256" s="139">
        <v>1492</v>
      </c>
    </row>
    <row r="257" spans="4:5">
      <c r="D257" s="172" t="s">
        <v>159</v>
      </c>
      <c r="E257" s="139">
        <f>SUM(E247:E256)</f>
        <v>11338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644</v>
      </c>
      <c r="D12" s="139" t="s">
        <v>645</v>
      </c>
      <c r="E12" s="139">
        <v>500</v>
      </c>
    </row>
    <row r="13" spans="1:10">
      <c r="A13" s="139">
        <v>2</v>
      </c>
      <c r="B13" s="139">
        <v>57</v>
      </c>
      <c r="C13" s="139" t="s">
        <v>646</v>
      </c>
      <c r="D13" s="139" t="s">
        <v>647</v>
      </c>
      <c r="E13" s="139">
        <v>1317</v>
      </c>
    </row>
    <row r="14" spans="1:10">
      <c r="A14" s="139">
        <v>3</v>
      </c>
      <c r="B14" s="139">
        <v>57</v>
      </c>
      <c r="C14" s="139" t="s">
        <v>646</v>
      </c>
      <c r="D14" s="139" t="s">
        <v>645</v>
      </c>
      <c r="E14" s="139">
        <v>1690</v>
      </c>
    </row>
    <row r="15" spans="1:10">
      <c r="A15" s="139">
        <v>4</v>
      </c>
      <c r="B15" s="139">
        <v>57</v>
      </c>
      <c r="C15" s="139" t="s">
        <v>646</v>
      </c>
      <c r="D15" s="139" t="s">
        <v>648</v>
      </c>
      <c r="E15" s="139">
        <v>439</v>
      </c>
    </row>
    <row r="16" spans="1:10">
      <c r="A16" s="139">
        <v>5</v>
      </c>
      <c r="B16" s="139">
        <v>68</v>
      </c>
      <c r="C16" s="139" t="s">
        <v>649</v>
      </c>
      <c r="D16" s="139" t="s">
        <v>647</v>
      </c>
      <c r="E16" s="139">
        <v>1</v>
      </c>
    </row>
    <row r="17" spans="1:5">
      <c r="A17" s="139">
        <v>6</v>
      </c>
      <c r="B17" s="139">
        <v>68</v>
      </c>
      <c r="C17" s="139" t="s">
        <v>649</v>
      </c>
      <c r="D17" s="139" t="s">
        <v>645</v>
      </c>
      <c r="E17" s="139">
        <v>1</v>
      </c>
    </row>
    <row r="18" spans="1:5">
      <c r="A18" s="139">
        <v>7</v>
      </c>
      <c r="B18" s="139">
        <v>68</v>
      </c>
      <c r="C18" s="139" t="s">
        <v>649</v>
      </c>
      <c r="D18" s="139" t="s">
        <v>648</v>
      </c>
      <c r="E18" s="139">
        <v>1</v>
      </c>
    </row>
    <row r="19" spans="1:5">
      <c r="A19" s="139">
        <v>8</v>
      </c>
      <c r="B19" s="139">
        <v>97</v>
      </c>
      <c r="C19" s="139" t="s">
        <v>650</v>
      </c>
      <c r="D19" s="139" t="s">
        <v>647</v>
      </c>
      <c r="E19" s="139">
        <v>3999</v>
      </c>
    </row>
    <row r="20" spans="1:5">
      <c r="A20" s="139">
        <v>9</v>
      </c>
      <c r="B20" s="139">
        <v>97</v>
      </c>
      <c r="C20" s="139" t="s">
        <v>650</v>
      </c>
      <c r="D20" s="139" t="s">
        <v>645</v>
      </c>
      <c r="E20" s="139">
        <v>7499</v>
      </c>
    </row>
    <row r="21" spans="1:5">
      <c r="A21" s="139">
        <v>10</v>
      </c>
      <c r="B21" s="139">
        <v>97</v>
      </c>
      <c r="C21" s="139" t="s">
        <v>650</v>
      </c>
      <c r="D21" s="139" t="s">
        <v>648</v>
      </c>
      <c r="E21" s="139">
        <v>1982</v>
      </c>
    </row>
    <row r="22" spans="1:5">
      <c r="A22" s="139"/>
      <c r="B22" s="139" t="s">
        <v>159</v>
      </c>
      <c r="C22" s="139"/>
      <c r="D22" s="139">
        <f>SUM(D12:D21)</f>
        <v>0</v>
      </c>
      <c r="E2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7"/>
  <sheetViews>
    <sheetView tabSelected="1" view="pageBreakPreview" zoomScale="60" zoomScaleNormal="100" workbookViewId="0">
      <selection activeCell="A15" sqref="A15:XFD15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3.75" customHeight="1">
      <c r="D1" s="240" t="s">
        <v>662</v>
      </c>
      <c r="E1" s="240"/>
    </row>
    <row r="2" spans="1:11" ht="63.75" customHeight="1">
      <c r="A2" s="224" t="s">
        <v>59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37.5">
      <c r="A4" s="97" t="s">
        <v>82</v>
      </c>
      <c r="B4" s="95" t="s">
        <v>663</v>
      </c>
      <c r="C4" s="117" t="s">
        <v>81</v>
      </c>
      <c r="D4" s="157"/>
      <c r="E4" s="98">
        <v>300019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41</v>
      </c>
      <c r="F5" s="157"/>
      <c r="G5" s="157"/>
      <c r="H5" s="157"/>
      <c r="I5" s="157"/>
    </row>
    <row r="6" spans="1:11" ht="11.25" customHeight="1">
      <c r="A6" s="96"/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80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53</v>
      </c>
      <c r="C8" s="238" t="s">
        <v>54</v>
      </c>
      <c r="D8" s="238" t="s">
        <v>55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2904</v>
      </c>
      <c r="C13" s="139" t="s">
        <v>651</v>
      </c>
      <c r="D13" s="139">
        <v>20</v>
      </c>
    </row>
    <row r="14" spans="1:11">
      <c r="A14" s="139">
        <v>2</v>
      </c>
      <c r="B14" s="139">
        <v>2905</v>
      </c>
      <c r="C14" s="139" t="s">
        <v>652</v>
      </c>
      <c r="D14" s="139">
        <v>390</v>
      </c>
    </row>
    <row r="15" spans="1:11" hidden="1">
      <c r="A15" s="139">
        <v>3</v>
      </c>
      <c r="B15" s="139">
        <v>2906</v>
      </c>
      <c r="C15" s="139" t="s">
        <v>653</v>
      </c>
      <c r="D15" s="139">
        <v>0</v>
      </c>
    </row>
    <row r="16" spans="1:11">
      <c r="A16" s="139">
        <v>4</v>
      </c>
      <c r="B16" s="139">
        <v>2907</v>
      </c>
      <c r="C16" s="139" t="s">
        <v>654</v>
      </c>
      <c r="D16" s="139">
        <v>14042</v>
      </c>
    </row>
    <row r="17" spans="1:4">
      <c r="A17" s="139"/>
      <c r="B17" s="139" t="s">
        <v>159</v>
      </c>
      <c r="C17" s="139"/>
      <c r="D17" s="139">
        <f>SUM(D13:D16)</f>
        <v>14452</v>
      </c>
    </row>
  </sheetData>
  <mergeCells count="6">
    <mergeCell ref="D1:E1"/>
    <mergeCell ref="A8:A11"/>
    <mergeCell ref="B8:B11"/>
    <mergeCell ref="C8:C11"/>
    <mergeCell ref="D8:D11"/>
    <mergeCell ref="A2:E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300019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655</v>
      </c>
      <c r="C7" s="139">
        <v>35872</v>
      </c>
    </row>
    <row r="8" spans="1:8">
      <c r="A8" s="139">
        <v>2</v>
      </c>
      <c r="B8" s="139" t="s">
        <v>656</v>
      </c>
      <c r="C8" s="139">
        <v>11908</v>
      </c>
    </row>
    <row r="9" spans="1:8">
      <c r="A9" s="139">
        <v>3</v>
      </c>
      <c r="B9" s="139" t="s">
        <v>657</v>
      </c>
      <c r="C9" s="139">
        <v>4</v>
      </c>
    </row>
    <row r="10" spans="1:8">
      <c r="A10" s="139">
        <v>4</v>
      </c>
      <c r="B10" s="139" t="s">
        <v>658</v>
      </c>
      <c r="C10" s="139">
        <v>93</v>
      </c>
    </row>
    <row r="11" spans="1:8">
      <c r="A11" s="139">
        <v>5</v>
      </c>
      <c r="B11" s="139" t="s">
        <v>659</v>
      </c>
      <c r="C11" s="139">
        <v>4239</v>
      </c>
    </row>
    <row r="12" spans="1:8">
      <c r="A12" s="139">
        <v>6</v>
      </c>
      <c r="B12" s="139" t="s">
        <v>660</v>
      </c>
      <c r="C12" s="139">
        <v>2945</v>
      </c>
    </row>
    <row r="13" spans="1:8">
      <c r="A13" s="139">
        <v>7</v>
      </c>
      <c r="B13" s="139" t="s">
        <v>661</v>
      </c>
      <c r="C13" s="139">
        <v>9670</v>
      </c>
    </row>
    <row r="14" spans="1:8">
      <c r="A14" s="139"/>
      <c r="B14" s="139" t="s">
        <v>159</v>
      </c>
      <c r="C14" s="139">
        <f>SUM(C7:C13)</f>
        <v>64731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7436</v>
      </c>
      <c r="H10" s="149">
        <v>1841</v>
      </c>
      <c r="I10" s="149">
        <v>5595</v>
      </c>
      <c r="J10" s="149">
        <v>4621</v>
      </c>
      <c r="K10" s="11">
        <v>3.8</v>
      </c>
      <c r="L10" s="142">
        <f t="shared" ref="L10:L41" si="2">ROUND(J10*K10,0)</f>
        <v>17560</v>
      </c>
      <c r="M10" s="13">
        <f t="shared" ref="M10:M41" si="3">F10+G10+L10</f>
        <v>24996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1364</v>
      </c>
      <c r="R10" s="149">
        <v>314</v>
      </c>
      <c r="S10" s="149">
        <v>1050</v>
      </c>
      <c r="T10" s="149">
        <v>342</v>
      </c>
      <c r="U10" s="11">
        <v>3.8</v>
      </c>
      <c r="V10" s="14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8800</v>
      </c>
      <c r="AB10" s="142">
        <f t="shared" ref="AB10:AB41" si="12">H10+R10</f>
        <v>2155</v>
      </c>
      <c r="AC10" s="142">
        <f t="shared" ref="AC10:AC41" si="13">I10+S10</f>
        <v>6645</v>
      </c>
      <c r="AD10" s="142">
        <f t="shared" ref="AD10:AD41" si="14">J10+T10</f>
        <v>4963</v>
      </c>
      <c r="AE10" s="142">
        <f t="shared" ref="AE10:AE41" si="15">L10+V10</f>
        <v>18860</v>
      </c>
      <c r="AF10" s="142">
        <f t="shared" ref="AF10:AF41" si="16">M10+W10</f>
        <v>27660</v>
      </c>
      <c r="AG10" s="78">
        <v>5282</v>
      </c>
      <c r="AH10">
        <f t="shared" ref="AH10:AH41" si="17">IFERROR(ROUND(AF10/AG10,0),"")</f>
        <v>5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9273</v>
      </c>
      <c r="H12" s="149">
        <v>1735</v>
      </c>
      <c r="I12" s="149">
        <v>7538</v>
      </c>
      <c r="J12" s="149">
        <v>12150</v>
      </c>
      <c r="K12" s="143">
        <v>2.5</v>
      </c>
      <c r="L12" s="145">
        <f t="shared" si="2"/>
        <v>30375</v>
      </c>
      <c r="M12" s="146">
        <f t="shared" si="3"/>
        <v>39648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9273</v>
      </c>
      <c r="AB12" s="145">
        <f t="shared" si="12"/>
        <v>1735</v>
      </c>
      <c r="AC12" s="145">
        <f t="shared" si="13"/>
        <v>7538</v>
      </c>
      <c r="AD12" s="145">
        <f t="shared" si="14"/>
        <v>12150</v>
      </c>
      <c r="AE12" s="145">
        <f t="shared" si="15"/>
        <v>30375</v>
      </c>
      <c r="AF12" s="145">
        <f t="shared" si="16"/>
        <v>39648</v>
      </c>
      <c r="AG12" s="154">
        <v>4670</v>
      </c>
      <c r="AH12">
        <f t="shared" si="17"/>
        <v>8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2210</v>
      </c>
      <c r="H19" s="149">
        <v>467</v>
      </c>
      <c r="I19" s="149">
        <v>1743</v>
      </c>
      <c r="J19" s="149">
        <v>777</v>
      </c>
      <c r="K19" s="143">
        <v>2.4</v>
      </c>
      <c r="L19" s="145">
        <f t="shared" si="2"/>
        <v>1865</v>
      </c>
      <c r="M19" s="146">
        <f t="shared" si="3"/>
        <v>4075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2210</v>
      </c>
      <c r="AB19" s="145">
        <f t="shared" si="12"/>
        <v>467</v>
      </c>
      <c r="AC19" s="145">
        <f t="shared" si="13"/>
        <v>1743</v>
      </c>
      <c r="AD19" s="145">
        <f t="shared" si="14"/>
        <v>777</v>
      </c>
      <c r="AE19" s="145">
        <f t="shared" si="15"/>
        <v>1865</v>
      </c>
      <c r="AF19" s="145">
        <f t="shared" si="16"/>
        <v>4075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1813</v>
      </c>
      <c r="H23" s="149">
        <v>2</v>
      </c>
      <c r="I23" s="149">
        <v>1811</v>
      </c>
      <c r="J23" s="149">
        <v>1136</v>
      </c>
      <c r="K23" s="143">
        <v>3.1</v>
      </c>
      <c r="L23" s="145">
        <f t="shared" si="2"/>
        <v>3522</v>
      </c>
      <c r="M23" s="146">
        <f t="shared" si="3"/>
        <v>5335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1813</v>
      </c>
      <c r="AB23" s="145">
        <f t="shared" si="12"/>
        <v>2</v>
      </c>
      <c r="AC23" s="145">
        <f t="shared" si="13"/>
        <v>1811</v>
      </c>
      <c r="AD23" s="145">
        <f t="shared" si="14"/>
        <v>1136</v>
      </c>
      <c r="AE23" s="145">
        <f t="shared" si="15"/>
        <v>3522</v>
      </c>
      <c r="AF23" s="145">
        <f t="shared" si="16"/>
        <v>5335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2187</v>
      </c>
      <c r="H25" s="149">
        <v>357</v>
      </c>
      <c r="I25" s="149">
        <v>1830</v>
      </c>
      <c r="J25" s="149">
        <v>268</v>
      </c>
      <c r="K25" s="143">
        <v>2.2000000000000002</v>
      </c>
      <c r="L25" s="145">
        <f t="shared" si="2"/>
        <v>590</v>
      </c>
      <c r="M25" s="146">
        <f t="shared" si="3"/>
        <v>2777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2187</v>
      </c>
      <c r="AB25" s="145">
        <f t="shared" si="12"/>
        <v>357</v>
      </c>
      <c r="AC25" s="145">
        <f t="shared" si="13"/>
        <v>1830</v>
      </c>
      <c r="AD25" s="145">
        <f t="shared" si="14"/>
        <v>268</v>
      </c>
      <c r="AE25" s="145">
        <f t="shared" si="15"/>
        <v>590</v>
      </c>
      <c r="AF25" s="145">
        <f t="shared" si="16"/>
        <v>2777</v>
      </c>
      <c r="AG25" s="154">
        <v>2200</v>
      </c>
      <c r="AH25">
        <f t="shared" si="17"/>
        <v>1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2127</v>
      </c>
      <c r="H26" s="149">
        <v>0</v>
      </c>
      <c r="I26" s="149">
        <v>2127</v>
      </c>
      <c r="J26" s="149">
        <v>3132</v>
      </c>
      <c r="K26" s="143">
        <v>2.9</v>
      </c>
      <c r="L26" s="145">
        <f t="shared" si="2"/>
        <v>9083</v>
      </c>
      <c r="M26" s="146">
        <f t="shared" si="3"/>
        <v>11210</v>
      </c>
      <c r="N26" s="160">
        <v>0</v>
      </c>
      <c r="O26" s="159">
        <v>0</v>
      </c>
      <c r="P26" s="140">
        <f t="shared" si="4"/>
        <v>0</v>
      </c>
      <c r="Q26" s="142">
        <f t="shared" si="5"/>
        <v>3062</v>
      </c>
      <c r="R26" s="149">
        <v>1213</v>
      </c>
      <c r="S26" s="149">
        <v>1849</v>
      </c>
      <c r="T26" s="149">
        <v>685</v>
      </c>
      <c r="U26" s="143">
        <v>2.9</v>
      </c>
      <c r="V26" s="145">
        <f t="shared" si="6"/>
        <v>1987</v>
      </c>
      <c r="W26" s="151">
        <f t="shared" si="7"/>
        <v>5049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5189</v>
      </c>
      <c r="AB26" s="145">
        <f t="shared" si="12"/>
        <v>1213</v>
      </c>
      <c r="AC26" s="145">
        <f t="shared" si="13"/>
        <v>3976</v>
      </c>
      <c r="AD26" s="145">
        <f t="shared" si="14"/>
        <v>3817</v>
      </c>
      <c r="AE26" s="145">
        <f t="shared" si="15"/>
        <v>11070</v>
      </c>
      <c r="AF26" s="145">
        <f t="shared" si="16"/>
        <v>16259</v>
      </c>
      <c r="AG26" s="154">
        <v>4600</v>
      </c>
      <c r="AH26">
        <f t="shared" si="17"/>
        <v>4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1561</v>
      </c>
      <c r="H28" s="149">
        <v>36</v>
      </c>
      <c r="I28" s="149">
        <v>1525</v>
      </c>
      <c r="J28" s="149">
        <v>579</v>
      </c>
      <c r="K28" s="143">
        <v>2</v>
      </c>
      <c r="L28" s="145">
        <f t="shared" si="2"/>
        <v>1158</v>
      </c>
      <c r="M28" s="146">
        <f t="shared" si="3"/>
        <v>2719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1561</v>
      </c>
      <c r="AB28" s="145">
        <f t="shared" si="12"/>
        <v>36</v>
      </c>
      <c r="AC28" s="145">
        <f t="shared" si="13"/>
        <v>1525</v>
      </c>
      <c r="AD28" s="145">
        <f t="shared" si="14"/>
        <v>579</v>
      </c>
      <c r="AE28" s="145">
        <f t="shared" si="15"/>
        <v>1158</v>
      </c>
      <c r="AF28" s="145">
        <f t="shared" si="16"/>
        <v>2719</v>
      </c>
      <c r="AG28" s="154">
        <v>2231</v>
      </c>
      <c r="AH28">
        <f t="shared" si="17"/>
        <v>1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1730</v>
      </c>
      <c r="H31" s="149">
        <v>563</v>
      </c>
      <c r="I31" s="149">
        <v>1167</v>
      </c>
      <c r="J31" s="149">
        <v>3406</v>
      </c>
      <c r="K31" s="16">
        <v>4.0999999999999996</v>
      </c>
      <c r="L31" s="145">
        <f t="shared" si="2"/>
        <v>13965</v>
      </c>
      <c r="M31" s="146">
        <f t="shared" si="3"/>
        <v>15695</v>
      </c>
      <c r="N31" s="160">
        <v>0</v>
      </c>
      <c r="O31" s="159">
        <v>0</v>
      </c>
      <c r="P31" s="140">
        <f t="shared" si="4"/>
        <v>0</v>
      </c>
      <c r="Q31" s="142">
        <f t="shared" si="5"/>
        <v>2869</v>
      </c>
      <c r="R31" s="149">
        <v>1064</v>
      </c>
      <c r="S31" s="149">
        <v>1805</v>
      </c>
      <c r="T31" s="149">
        <v>604</v>
      </c>
      <c r="U31" s="16">
        <v>4.0999999999999996</v>
      </c>
      <c r="V31" s="145">
        <f t="shared" si="6"/>
        <v>2476</v>
      </c>
      <c r="W31" s="151">
        <f t="shared" si="7"/>
        <v>5345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4599</v>
      </c>
      <c r="AB31" s="145">
        <f t="shared" si="12"/>
        <v>1627</v>
      </c>
      <c r="AC31" s="145">
        <f t="shared" si="13"/>
        <v>2972</v>
      </c>
      <c r="AD31" s="145">
        <f t="shared" si="14"/>
        <v>4010</v>
      </c>
      <c r="AE31" s="145">
        <f t="shared" si="15"/>
        <v>16441</v>
      </c>
      <c r="AF31" s="145">
        <f t="shared" si="16"/>
        <v>21040</v>
      </c>
      <c r="AG31" s="154">
        <v>4910</v>
      </c>
      <c r="AH31">
        <f t="shared" si="17"/>
        <v>4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2485</v>
      </c>
      <c r="H33" s="149">
        <v>956</v>
      </c>
      <c r="I33" s="149">
        <v>1529</v>
      </c>
      <c r="J33" s="149">
        <v>2473</v>
      </c>
      <c r="K33" s="16">
        <v>3.8</v>
      </c>
      <c r="L33" s="145">
        <f t="shared" si="2"/>
        <v>9397</v>
      </c>
      <c r="M33" s="146">
        <f t="shared" si="3"/>
        <v>11882</v>
      </c>
      <c r="N33" s="160">
        <v>0</v>
      </c>
      <c r="O33" s="159">
        <v>0</v>
      </c>
      <c r="P33" s="140">
        <f t="shared" si="4"/>
        <v>0</v>
      </c>
      <c r="Q33" s="142">
        <f t="shared" si="5"/>
        <v>3180</v>
      </c>
      <c r="R33" s="149">
        <v>1017</v>
      </c>
      <c r="S33" s="149">
        <v>2163</v>
      </c>
      <c r="T33" s="149">
        <v>559</v>
      </c>
      <c r="U33" s="16">
        <v>3.8</v>
      </c>
      <c r="V33" s="145">
        <f t="shared" si="6"/>
        <v>2124</v>
      </c>
      <c r="W33" s="151">
        <f t="shared" si="7"/>
        <v>5304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5665</v>
      </c>
      <c r="AB33" s="145">
        <f t="shared" si="12"/>
        <v>1973</v>
      </c>
      <c r="AC33" s="145">
        <f t="shared" si="13"/>
        <v>3692</v>
      </c>
      <c r="AD33" s="145">
        <f t="shared" si="14"/>
        <v>3032</v>
      </c>
      <c r="AE33" s="145">
        <f t="shared" si="15"/>
        <v>11521</v>
      </c>
      <c r="AF33" s="145">
        <f t="shared" si="16"/>
        <v>17186</v>
      </c>
      <c r="AG33" s="154">
        <v>4870</v>
      </c>
      <c r="AH33">
        <f t="shared" si="17"/>
        <v>4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37991</v>
      </c>
      <c r="R34" s="149">
        <v>2685</v>
      </c>
      <c r="S34" s="68">
        <v>35306</v>
      </c>
      <c r="T34" s="68">
        <v>23895</v>
      </c>
      <c r="U34" s="143">
        <v>2.8</v>
      </c>
      <c r="V34" s="145">
        <f t="shared" si="6"/>
        <v>66906</v>
      </c>
      <c r="W34" s="151">
        <f t="shared" si="7"/>
        <v>104897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37991</v>
      </c>
      <c r="AB34" s="145">
        <f t="shared" si="12"/>
        <v>2685</v>
      </c>
      <c r="AC34" s="145">
        <f t="shared" si="13"/>
        <v>35306</v>
      </c>
      <c r="AD34" s="145">
        <f t="shared" si="14"/>
        <v>23895</v>
      </c>
      <c r="AE34" s="145">
        <f t="shared" si="15"/>
        <v>66906</v>
      </c>
      <c r="AF34" s="145">
        <f t="shared" si="16"/>
        <v>104897</v>
      </c>
      <c r="AG34" s="154">
        <v>3200</v>
      </c>
      <c r="AH34">
        <f t="shared" si="17"/>
        <v>33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1504</v>
      </c>
      <c r="H36" s="149">
        <v>206</v>
      </c>
      <c r="I36" s="149">
        <v>1298</v>
      </c>
      <c r="J36" s="149">
        <v>552</v>
      </c>
      <c r="K36" s="143">
        <v>2.2000000000000002</v>
      </c>
      <c r="L36" s="145">
        <f t="shared" si="2"/>
        <v>1214</v>
      </c>
      <c r="M36" s="146">
        <f t="shared" si="3"/>
        <v>2718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1504</v>
      </c>
      <c r="AB36" s="145">
        <f t="shared" si="12"/>
        <v>206</v>
      </c>
      <c r="AC36" s="145">
        <f t="shared" si="13"/>
        <v>1298</v>
      </c>
      <c r="AD36" s="145">
        <f t="shared" si="14"/>
        <v>552</v>
      </c>
      <c r="AE36" s="145">
        <f t="shared" si="15"/>
        <v>1214</v>
      </c>
      <c r="AF36" s="145">
        <f t="shared" si="16"/>
        <v>2718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35534</v>
      </c>
      <c r="H47" s="141">
        <v>1245</v>
      </c>
      <c r="I47" s="141">
        <v>34289</v>
      </c>
      <c r="J47" s="141">
        <v>18242</v>
      </c>
      <c r="K47" s="143">
        <v>2.7</v>
      </c>
      <c r="L47" s="145">
        <f t="shared" si="20"/>
        <v>49253</v>
      </c>
      <c r="M47" s="146">
        <f t="shared" si="21"/>
        <v>84787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35534</v>
      </c>
      <c r="AB47" s="145">
        <f t="shared" si="30"/>
        <v>1245</v>
      </c>
      <c r="AC47" s="145">
        <f t="shared" si="31"/>
        <v>34289</v>
      </c>
      <c r="AD47" s="145">
        <f t="shared" si="32"/>
        <v>18242</v>
      </c>
      <c r="AE47" s="145">
        <f t="shared" si="33"/>
        <v>49253</v>
      </c>
      <c r="AF47" s="145">
        <f t="shared" si="34"/>
        <v>84787</v>
      </c>
      <c r="AG47" s="154">
        <v>4670</v>
      </c>
      <c r="AH47">
        <f t="shared" si="35"/>
        <v>18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5525</v>
      </c>
      <c r="H49" s="149">
        <v>279</v>
      </c>
      <c r="I49" s="149">
        <v>5246</v>
      </c>
      <c r="J49" s="149">
        <v>2638</v>
      </c>
      <c r="K49" s="143">
        <v>2.9</v>
      </c>
      <c r="L49" s="145">
        <f t="shared" si="20"/>
        <v>7650</v>
      </c>
      <c r="M49" s="146">
        <f t="shared" si="21"/>
        <v>13175</v>
      </c>
      <c r="N49" s="160">
        <v>0</v>
      </c>
      <c r="O49" s="159">
        <v>0</v>
      </c>
      <c r="P49" s="140">
        <f t="shared" si="22"/>
        <v>0</v>
      </c>
      <c r="Q49" s="142">
        <f t="shared" si="23"/>
        <v>2537</v>
      </c>
      <c r="R49" s="149">
        <v>287</v>
      </c>
      <c r="S49" s="149">
        <v>2250</v>
      </c>
      <c r="T49" s="149">
        <v>67</v>
      </c>
      <c r="U49" s="143">
        <v>2.9</v>
      </c>
      <c r="V49" s="145">
        <f t="shared" si="24"/>
        <v>194</v>
      </c>
      <c r="W49" s="151">
        <f t="shared" si="25"/>
        <v>2731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8062</v>
      </c>
      <c r="AB49" s="145">
        <f t="shared" si="30"/>
        <v>566</v>
      </c>
      <c r="AC49" s="145">
        <f t="shared" si="31"/>
        <v>7496</v>
      </c>
      <c r="AD49" s="145">
        <f t="shared" si="32"/>
        <v>2705</v>
      </c>
      <c r="AE49" s="145">
        <f t="shared" si="33"/>
        <v>7844</v>
      </c>
      <c r="AF49" s="145">
        <f t="shared" si="34"/>
        <v>15906</v>
      </c>
      <c r="AG49" s="154">
        <v>4800</v>
      </c>
      <c r="AH49">
        <f t="shared" si="35"/>
        <v>3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3244</v>
      </c>
      <c r="H50" s="149">
        <v>304</v>
      </c>
      <c r="I50" s="149">
        <v>2940</v>
      </c>
      <c r="J50" s="149">
        <v>1442</v>
      </c>
      <c r="K50" s="143">
        <v>2.6</v>
      </c>
      <c r="L50" s="145">
        <f t="shared" si="20"/>
        <v>3749</v>
      </c>
      <c r="M50" s="146">
        <f t="shared" si="21"/>
        <v>6993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3244</v>
      </c>
      <c r="AB50" s="145">
        <f t="shared" si="30"/>
        <v>304</v>
      </c>
      <c r="AC50" s="145">
        <f t="shared" si="31"/>
        <v>2940</v>
      </c>
      <c r="AD50" s="145">
        <f t="shared" si="32"/>
        <v>1442</v>
      </c>
      <c r="AE50" s="145">
        <f t="shared" si="33"/>
        <v>3749</v>
      </c>
      <c r="AF50" s="145">
        <f t="shared" si="34"/>
        <v>6993</v>
      </c>
      <c r="AG50" s="154">
        <v>4211</v>
      </c>
      <c r="AH50">
        <f t="shared" si="35"/>
        <v>2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677</v>
      </c>
      <c r="R51" s="149">
        <v>482</v>
      </c>
      <c r="S51" s="149">
        <v>195</v>
      </c>
      <c r="T51" s="149">
        <v>78</v>
      </c>
      <c r="U51" s="143">
        <v>2.6</v>
      </c>
      <c r="V51" s="145">
        <f t="shared" si="24"/>
        <v>203</v>
      </c>
      <c r="W51" s="151">
        <f t="shared" si="25"/>
        <v>880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677</v>
      </c>
      <c r="AB51" s="145">
        <f t="shared" si="30"/>
        <v>482</v>
      </c>
      <c r="AC51" s="145">
        <f t="shared" si="31"/>
        <v>195</v>
      </c>
      <c r="AD51" s="145">
        <f t="shared" si="32"/>
        <v>78</v>
      </c>
      <c r="AE51" s="145">
        <f t="shared" si="33"/>
        <v>203</v>
      </c>
      <c r="AF51" s="145">
        <f t="shared" si="34"/>
        <v>880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4162</v>
      </c>
      <c r="H52" s="149">
        <v>624</v>
      </c>
      <c r="I52" s="149">
        <v>3538</v>
      </c>
      <c r="J52" s="149">
        <v>4074</v>
      </c>
      <c r="K52" s="143">
        <v>3</v>
      </c>
      <c r="L52" s="145">
        <f t="shared" si="20"/>
        <v>12222</v>
      </c>
      <c r="M52" s="146">
        <f t="shared" si="21"/>
        <v>16384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4162</v>
      </c>
      <c r="AB52" s="145">
        <f t="shared" si="30"/>
        <v>624</v>
      </c>
      <c r="AC52" s="145">
        <f t="shared" si="31"/>
        <v>3538</v>
      </c>
      <c r="AD52" s="145">
        <f t="shared" si="32"/>
        <v>4074</v>
      </c>
      <c r="AE52" s="145">
        <f t="shared" si="33"/>
        <v>12222</v>
      </c>
      <c r="AF52" s="145">
        <f t="shared" si="34"/>
        <v>16384</v>
      </c>
      <c r="AG52" s="154">
        <v>4900</v>
      </c>
      <c r="AH52">
        <f t="shared" si="35"/>
        <v>3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1635</v>
      </c>
      <c r="R53" s="149">
        <v>1130</v>
      </c>
      <c r="S53" s="149">
        <v>505</v>
      </c>
      <c r="T53" s="149">
        <v>676</v>
      </c>
      <c r="U53" s="143">
        <v>3</v>
      </c>
      <c r="V53" s="145">
        <f t="shared" si="24"/>
        <v>2028</v>
      </c>
      <c r="W53" s="151">
        <f t="shared" si="25"/>
        <v>3663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1635</v>
      </c>
      <c r="AB53" s="145">
        <f t="shared" si="30"/>
        <v>1130</v>
      </c>
      <c r="AC53" s="145">
        <f t="shared" si="31"/>
        <v>505</v>
      </c>
      <c r="AD53" s="145">
        <f t="shared" si="32"/>
        <v>676</v>
      </c>
      <c r="AE53" s="145">
        <f t="shared" si="33"/>
        <v>2028</v>
      </c>
      <c r="AF53" s="145">
        <f t="shared" si="34"/>
        <v>3663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5236</v>
      </c>
      <c r="H55" s="149">
        <v>307</v>
      </c>
      <c r="I55" s="149">
        <v>4929</v>
      </c>
      <c r="J55" s="149">
        <v>1522</v>
      </c>
      <c r="K55" s="143">
        <v>2.5</v>
      </c>
      <c r="L55" s="145">
        <f t="shared" si="20"/>
        <v>3805</v>
      </c>
      <c r="M55" s="146">
        <f t="shared" si="21"/>
        <v>9041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5236</v>
      </c>
      <c r="AB55" s="145">
        <f t="shared" si="30"/>
        <v>307</v>
      </c>
      <c r="AC55" s="145">
        <f t="shared" si="31"/>
        <v>4929</v>
      </c>
      <c r="AD55" s="145">
        <f t="shared" si="32"/>
        <v>1522</v>
      </c>
      <c r="AE55" s="145">
        <f t="shared" si="33"/>
        <v>3805</v>
      </c>
      <c r="AF55" s="145">
        <f t="shared" si="34"/>
        <v>9041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231</v>
      </c>
      <c r="R56" s="149">
        <v>37</v>
      </c>
      <c r="S56" s="149">
        <v>194</v>
      </c>
      <c r="T56" s="149">
        <v>172</v>
      </c>
      <c r="U56" s="143">
        <v>2.5</v>
      </c>
      <c r="V56" s="145">
        <f t="shared" si="24"/>
        <v>430</v>
      </c>
      <c r="W56" s="151">
        <f t="shared" si="25"/>
        <v>661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231</v>
      </c>
      <c r="AB56" s="145">
        <f t="shared" si="30"/>
        <v>37</v>
      </c>
      <c r="AC56" s="145">
        <f t="shared" si="31"/>
        <v>194</v>
      </c>
      <c r="AD56" s="145">
        <f t="shared" si="32"/>
        <v>172</v>
      </c>
      <c r="AE56" s="145">
        <f t="shared" si="33"/>
        <v>430</v>
      </c>
      <c r="AF56" s="145">
        <f t="shared" si="34"/>
        <v>661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6886</v>
      </c>
      <c r="H66" s="62">
        <v>6886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6886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6886</v>
      </c>
      <c r="AB66" s="41">
        <f t="shared" si="30"/>
        <v>6886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6886</v>
      </c>
      <c r="AG66" s="82">
        <v>4670</v>
      </c>
      <c r="AH66">
        <f t="shared" si="35"/>
        <v>1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113699</v>
      </c>
      <c r="H68" s="65">
        <f t="shared" si="36"/>
        <v>16133</v>
      </c>
      <c r="I68" s="65">
        <f t="shared" si="36"/>
        <v>97566</v>
      </c>
      <c r="J68" s="65">
        <f t="shared" si="36"/>
        <v>57012</v>
      </c>
      <c r="K68" s="23">
        <f>ROUND(L68/J68,0)</f>
        <v>3</v>
      </c>
      <c r="L68" s="65">
        <f t="shared" ref="L68:Q68" si="37">SUM(L10:L67)</f>
        <v>165408</v>
      </c>
      <c r="M68" s="65">
        <f t="shared" si="37"/>
        <v>279107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65285</v>
      </c>
      <c r="R68" s="65"/>
      <c r="S68" s="65">
        <f t="shared" ref="S68:AH68" si="38">SUM(S10:S67)</f>
        <v>57056</v>
      </c>
      <c r="T68" s="65">
        <f t="shared" si="38"/>
        <v>27078</v>
      </c>
      <c r="U68" s="23">
        <f t="shared" si="38"/>
        <v>141.89999999999998</v>
      </c>
      <c r="V68" s="65">
        <f t="shared" si="38"/>
        <v>77648</v>
      </c>
      <c r="W68" s="65">
        <f t="shared" si="38"/>
        <v>142933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178984</v>
      </c>
      <c r="AB68" s="65">
        <f t="shared" si="38"/>
        <v>24362</v>
      </c>
      <c r="AC68" s="65">
        <f t="shared" si="38"/>
        <v>154622</v>
      </c>
      <c r="AD68" s="65">
        <f t="shared" si="38"/>
        <v>84090</v>
      </c>
      <c r="AE68" s="65">
        <f t="shared" si="38"/>
        <v>243056</v>
      </c>
      <c r="AF68" s="65">
        <f t="shared" si="38"/>
        <v>422040</v>
      </c>
      <c r="AG68" s="65">
        <f t="shared" si="38"/>
        <v>180151</v>
      </c>
      <c r="AH68">
        <f t="shared" si="38"/>
        <v>93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300019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6351</v>
      </c>
      <c r="H10" s="149">
        <v>6351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6351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6351</v>
      </c>
      <c r="AB10" s="142">
        <f t="shared" ref="AB10:AB41" si="12">H10+R10</f>
        <v>6351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6351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10203</v>
      </c>
      <c r="H12" s="149">
        <v>10203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10203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10203</v>
      </c>
      <c r="AB12" s="145">
        <f t="shared" si="12"/>
        <v>10203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10203</v>
      </c>
      <c r="AG12" s="154">
        <v>4670</v>
      </c>
      <c r="AH12">
        <f t="shared" si="17"/>
        <v>2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9767</v>
      </c>
      <c r="R34" s="149">
        <v>9767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9767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9767</v>
      </c>
      <c r="AB34" s="145">
        <f t="shared" si="12"/>
        <v>9767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9767</v>
      </c>
      <c r="AG34" s="154">
        <v>3200</v>
      </c>
      <c r="AH34">
        <f t="shared" si="17"/>
        <v>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28614</v>
      </c>
      <c r="H47" s="141">
        <v>28614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28614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28614</v>
      </c>
      <c r="AB47" s="145">
        <f t="shared" si="30"/>
        <v>28614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28614</v>
      </c>
      <c r="AG47" s="154">
        <v>4670</v>
      </c>
      <c r="AH47">
        <f t="shared" si="35"/>
        <v>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5557</v>
      </c>
      <c r="H50" s="149">
        <v>5557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5557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5557</v>
      </c>
      <c r="AB50" s="145">
        <f t="shared" si="30"/>
        <v>5557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5557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50725</v>
      </c>
      <c r="H68" s="65">
        <f t="shared" si="36"/>
        <v>50725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50725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9767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9767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60492</v>
      </c>
      <c r="AB68" s="65">
        <f t="shared" si="38"/>
        <v>60492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60492</v>
      </c>
      <c r="AG68" s="65">
        <f t="shared" si="38"/>
        <v>180151</v>
      </c>
      <c r="AH68">
        <f t="shared" si="38"/>
        <v>13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2023-03-04T13:34:49Z</cp:lastPrinted>
  <dcterms:created xsi:type="dcterms:W3CDTF">2016-01-04T13:41:28Z</dcterms:created>
  <dcterms:modified xsi:type="dcterms:W3CDTF">2025-09-01T12:06:57Z</dcterms:modified>
</cp:coreProperties>
</file>