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44.222\BackUP\User Docs\ОМЭАиМ\1 Проект ПГГ 2026\"/>
    </mc:Choice>
  </mc:AlternateContent>
  <bookViews>
    <workbookView xWindow="0" yWindow="0" windowWidth="28800" windowHeight="12135" activeTab="3"/>
  </bookViews>
  <sheets>
    <sheet name="Поликлиника 2026" sheetId="1" r:id="rId1"/>
    <sheet name="Стационар 2026" sheetId="2" r:id="rId2"/>
    <sheet name="Дневной стац 2026" sheetId="3" r:id="rId3"/>
    <sheet name="смп 2026" sheetId="4" r:id="rId4"/>
  </sheets>
  <definedNames>
    <definedName name="_xlnm.Print_Titles" localSheetId="2">'Дневной стац 2026'!$A:$A</definedName>
    <definedName name="_xlnm.Print_Titles" localSheetId="0">'Поликлиника 2026'!$A:$A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AI18" i="3" l="1"/>
  <c r="Q41" i="2"/>
  <c r="P41" i="2"/>
  <c r="O41" i="2"/>
  <c r="N41" i="2"/>
  <c r="M41" i="2"/>
  <c r="L41" i="2"/>
  <c r="K41" i="2"/>
  <c r="J41" i="2"/>
  <c r="I41" i="2"/>
  <c r="F41" i="2"/>
  <c r="E41" i="2"/>
  <c r="D41" i="2"/>
  <c r="I11" i="2"/>
  <c r="I25" i="2"/>
  <c r="N10" i="2"/>
  <c r="N11" i="2"/>
  <c r="N12" i="2"/>
  <c r="N9" i="2"/>
  <c r="M10" i="2"/>
  <c r="M11" i="2"/>
  <c r="M12" i="2"/>
  <c r="M9" i="2"/>
  <c r="L10" i="2"/>
  <c r="L11" i="2"/>
  <c r="L12" i="2"/>
  <c r="L9" i="2"/>
  <c r="K9" i="2"/>
  <c r="J9" i="2"/>
  <c r="I9" i="2"/>
  <c r="I12" i="2"/>
  <c r="J12" i="2"/>
  <c r="J11" i="2"/>
  <c r="F9" i="2"/>
  <c r="E9" i="2"/>
  <c r="D9" i="2"/>
  <c r="E11" i="2"/>
  <c r="D11" i="2"/>
  <c r="D12" i="2"/>
  <c r="E12" i="2"/>
  <c r="D13" i="2"/>
  <c r="D15" i="2"/>
  <c r="E15" i="2"/>
  <c r="E16" i="2"/>
  <c r="N40" i="2" l="1"/>
  <c r="N39" i="2"/>
  <c r="J39" i="2"/>
  <c r="J38" i="2"/>
  <c r="N35" i="2"/>
  <c r="N34" i="2"/>
  <c r="J33" i="2"/>
  <c r="J27" i="2"/>
  <c r="J26" i="2"/>
  <c r="J25" i="2" s="1"/>
  <c r="J17" i="2"/>
  <c r="I17" i="2" s="1"/>
  <c r="J16" i="2"/>
  <c r="J15" i="2"/>
  <c r="K13" i="2"/>
  <c r="F13" i="2"/>
  <c r="E13" i="2"/>
  <c r="B37" i="1"/>
  <c r="AJ35" i="1"/>
  <c r="AJ36" i="1"/>
  <c r="AJ37" i="1" s="1"/>
  <c r="AI35" i="1"/>
  <c r="AI36" i="1"/>
  <c r="AI37" i="1" s="1"/>
  <c r="AH35" i="1"/>
  <c r="AH36" i="1"/>
  <c r="AH37" i="1" s="1"/>
  <c r="AG35" i="1"/>
  <c r="AG36" i="1"/>
  <c r="AG37" i="1" s="1"/>
  <c r="AF35" i="1"/>
  <c r="AF36" i="1"/>
  <c r="AF37" i="1" s="1"/>
  <c r="AE35" i="1"/>
  <c r="AE36" i="1"/>
  <c r="AE37" i="1" s="1"/>
  <c r="AD35" i="1"/>
  <c r="AD36" i="1"/>
  <c r="AD37" i="1" s="1"/>
  <c r="AC35" i="1"/>
  <c r="AC36" i="1"/>
  <c r="AC37" i="1" s="1"/>
  <c r="AB35" i="1"/>
  <c r="AB36" i="1"/>
  <c r="AB37" i="1" s="1"/>
  <c r="AA35" i="1"/>
  <c r="AA36" i="1"/>
  <c r="AA37" i="1" s="1"/>
  <c r="Z35" i="1"/>
  <c r="Z36" i="1"/>
  <c r="Z37" i="1" s="1"/>
  <c r="Y35" i="1"/>
  <c r="Y36" i="1"/>
  <c r="Y37" i="1" s="1"/>
  <c r="V35" i="1"/>
  <c r="V36" i="1"/>
  <c r="V37" i="1" s="1"/>
  <c r="O35" i="1"/>
  <c r="O36" i="1"/>
  <c r="O37" i="1" s="1"/>
  <c r="N35" i="1"/>
  <c r="N36" i="1"/>
  <c r="N37" i="1" s="1"/>
  <c r="K35" i="1"/>
  <c r="K36" i="1"/>
  <c r="C37" i="1"/>
  <c r="E37" i="1"/>
  <c r="F37" i="1"/>
  <c r="G37" i="1"/>
  <c r="H37" i="1"/>
  <c r="I37" i="1"/>
  <c r="J37" i="1"/>
  <c r="K37" i="1"/>
  <c r="L37" i="1"/>
  <c r="M37" i="1"/>
  <c r="P37" i="1"/>
  <c r="Q37" i="1"/>
  <c r="R37" i="1"/>
  <c r="S37" i="1"/>
  <c r="T37" i="1"/>
  <c r="U37" i="1"/>
  <c r="W37" i="1"/>
  <c r="X37" i="1"/>
  <c r="I26" i="2" l="1"/>
  <c r="L26" i="2" s="1"/>
  <c r="N26" i="2"/>
  <c r="N27" i="2"/>
  <c r="M26" i="2"/>
  <c r="M27" i="2"/>
  <c r="I27" i="2"/>
  <c r="N14" i="2"/>
  <c r="N15" i="2"/>
  <c r="N16" i="2"/>
  <c r="M14" i="2"/>
  <c r="M16" i="2"/>
  <c r="I16" i="2"/>
  <c r="L14" i="2"/>
  <c r="D16" i="2"/>
  <c r="L16" i="2" l="1"/>
  <c r="L27" i="2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10" i="1"/>
  <c r="G10" i="3" l="1"/>
  <c r="E10" i="3" s="1"/>
  <c r="I39" i="2"/>
  <c r="I38" i="2"/>
  <c r="J37" i="2"/>
  <c r="I37" i="2" s="1"/>
  <c r="J28" i="2"/>
  <c r="I28" i="2" s="1"/>
  <c r="J29" i="2"/>
  <c r="I29" i="2" s="1"/>
  <c r="J30" i="2"/>
  <c r="I30" i="2" s="1"/>
  <c r="J31" i="2"/>
  <c r="I31" i="2" s="1"/>
  <c r="J32" i="2"/>
  <c r="I32" i="2" s="1"/>
  <c r="I33" i="2"/>
  <c r="J24" i="2"/>
  <c r="I24" i="2" s="1"/>
  <c r="J19" i="2"/>
  <c r="J20" i="2"/>
  <c r="I20" i="2" s="1"/>
  <c r="J21" i="2"/>
  <c r="I21" i="2" s="1"/>
  <c r="J22" i="2"/>
  <c r="I22" i="2" s="1"/>
  <c r="J18" i="2"/>
  <c r="I18" i="2" s="1"/>
  <c r="D33" i="2"/>
  <c r="E34" i="2"/>
  <c r="E35" i="2"/>
  <c r="M35" i="2" s="1"/>
  <c r="E36" i="2"/>
  <c r="D36" i="2" s="1"/>
  <c r="E37" i="2"/>
  <c r="D37" i="2" s="1"/>
  <c r="E38" i="2"/>
  <c r="D38" i="2" s="1"/>
  <c r="E39" i="2"/>
  <c r="E40" i="2"/>
  <c r="E33" i="2"/>
  <c r="E29" i="2"/>
  <c r="D29" i="2" s="1"/>
  <c r="E30" i="2"/>
  <c r="D30" i="2" s="1"/>
  <c r="E28" i="2"/>
  <c r="D28" i="2" s="1"/>
  <c r="E17" i="2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D40" i="2" l="1"/>
  <c r="L40" i="2" s="1"/>
  <c r="M40" i="2"/>
  <c r="D34" i="2"/>
  <c r="L34" i="2" s="1"/>
  <c r="M34" i="2"/>
  <c r="L33" i="2"/>
  <c r="D17" i="2"/>
  <c r="D39" i="2"/>
  <c r="L39" i="2" s="1"/>
  <c r="M39" i="2"/>
  <c r="D35" i="2"/>
  <c r="L35" i="2" s="1"/>
  <c r="I19" i="2"/>
  <c r="AP11" i="3" l="1"/>
  <c r="AN11" i="3" s="1"/>
  <c r="AP12" i="3"/>
  <c r="AN12" i="3" s="1"/>
  <c r="AP13" i="3"/>
  <c r="AN13" i="3" s="1"/>
  <c r="AP14" i="3"/>
  <c r="AP15" i="3"/>
  <c r="AN15" i="3" s="1"/>
  <c r="AP16" i="3"/>
  <c r="AN16" i="3" s="1"/>
  <c r="AP17" i="3"/>
  <c r="AP10" i="3"/>
  <c r="AN10" i="3" s="1"/>
  <c r="AJ11" i="3"/>
  <c r="AH11" i="3" s="1"/>
  <c r="AJ12" i="3"/>
  <c r="AH12" i="3" s="1"/>
  <c r="AJ13" i="3"/>
  <c r="AH13" i="3" s="1"/>
  <c r="AJ14" i="3"/>
  <c r="AH14" i="3" s="1"/>
  <c r="AJ15" i="3"/>
  <c r="AH15" i="3" s="1"/>
  <c r="AJ16" i="3"/>
  <c r="AH16" i="3" s="1"/>
  <c r="AJ17" i="3"/>
  <c r="AJ10" i="3"/>
  <c r="X12" i="3"/>
  <c r="V12" i="3" s="1"/>
  <c r="X13" i="3"/>
  <c r="V13" i="3" s="1"/>
  <c r="X14" i="3"/>
  <c r="X15" i="3"/>
  <c r="V15" i="3" s="1"/>
  <c r="X16" i="3"/>
  <c r="V16" i="3" s="1"/>
  <c r="X17" i="3"/>
  <c r="X10" i="3"/>
  <c r="V10" i="3" s="1"/>
  <c r="T10" i="3"/>
  <c r="R10" i="3" s="1"/>
  <c r="T17" i="3"/>
  <c r="T16" i="3"/>
  <c r="R16" i="3" s="1"/>
  <c r="T15" i="3"/>
  <c r="R15" i="3" s="1"/>
  <c r="T14" i="3"/>
  <c r="T13" i="3"/>
  <c r="R13" i="3" s="1"/>
  <c r="T12" i="3"/>
  <c r="R12" i="3" s="1"/>
  <c r="M10" i="3"/>
  <c r="K10" i="3"/>
  <c r="N10" i="3" s="1"/>
  <c r="K17" i="3"/>
  <c r="K16" i="3"/>
  <c r="I16" i="3" s="1"/>
  <c r="K15" i="3"/>
  <c r="I15" i="3" s="1"/>
  <c r="K14" i="3"/>
  <c r="I14" i="3" s="1"/>
  <c r="K13" i="3"/>
  <c r="I13" i="3" s="1"/>
  <c r="K12" i="3"/>
  <c r="I12" i="3" s="1"/>
  <c r="K11" i="3"/>
  <c r="I11" i="3" s="1"/>
  <c r="G11" i="3"/>
  <c r="E11" i="3" s="1"/>
  <c r="G12" i="3"/>
  <c r="E12" i="3" s="1"/>
  <c r="G13" i="3"/>
  <c r="E13" i="3" s="1"/>
  <c r="G14" i="3"/>
  <c r="E14" i="3" s="1"/>
  <c r="G15" i="3"/>
  <c r="E15" i="3" s="1"/>
  <c r="G16" i="3"/>
  <c r="E16" i="3" s="1"/>
  <c r="G17" i="3"/>
  <c r="L23" i="2"/>
  <c r="N13" i="2"/>
  <c r="I10" i="3" l="1"/>
  <c r="L10" i="3" s="1"/>
  <c r="AJ18" i="3"/>
  <c r="AH10" i="3"/>
  <c r="AB10" i="3"/>
  <c r="Y10" i="3"/>
  <c r="AH18" i="3"/>
  <c r="G18" i="3"/>
  <c r="I18" i="3"/>
  <c r="V18" i="3"/>
  <c r="T18" i="3"/>
  <c r="R18" i="3"/>
  <c r="Z10" i="1" l="1"/>
  <c r="Y10" i="1"/>
  <c r="N10" i="1"/>
  <c r="O10" i="1" l="1"/>
  <c r="K10" i="1"/>
  <c r="M23" i="2" l="1"/>
  <c r="N34" i="1"/>
  <c r="O34" i="1"/>
  <c r="V34" i="1"/>
  <c r="Y34" i="1"/>
  <c r="Z34" i="1"/>
  <c r="AB34" i="1"/>
  <c r="AC34" i="1"/>
  <c r="AD34" i="1"/>
  <c r="AE34" i="1"/>
  <c r="AI34" i="1"/>
  <c r="AH34" i="1"/>
  <c r="AG34" i="1"/>
  <c r="AG33" i="1"/>
  <c r="K34" i="1"/>
  <c r="AH10" i="1"/>
  <c r="V13" i="1"/>
  <c r="V11" i="1"/>
  <c r="V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10" i="1"/>
  <c r="K33" i="1"/>
  <c r="K12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N23" i="2" l="1"/>
  <c r="AJ34" i="1"/>
  <c r="AN18" i="3"/>
  <c r="X18" i="3"/>
  <c r="K18" i="3"/>
  <c r="AS17" i="3"/>
  <c r="AQ17" i="3"/>
  <c r="AR17" i="3"/>
  <c r="AB17" i="3"/>
  <c r="Y17" i="3"/>
  <c r="AW17" i="3" s="1"/>
  <c r="AA17" i="3"/>
  <c r="AY17" i="3" s="1"/>
  <c r="Z17" i="3"/>
  <c r="L17" i="3"/>
  <c r="AT17" i="3" s="1"/>
  <c r="L15" i="3"/>
  <c r="N17" i="3"/>
  <c r="M17" i="3"/>
  <c r="AV17" i="3" l="1"/>
  <c r="AD17" i="3"/>
  <c r="AC17" i="3"/>
  <c r="AU17" i="3"/>
  <c r="AX17" i="3"/>
  <c r="AZ17" i="3"/>
  <c r="BB17" i="3"/>
  <c r="L21" i="2"/>
  <c r="BA17" i="3" l="1"/>
  <c r="AQ14" i="3"/>
  <c r="AQ15" i="3"/>
  <c r="AT15" i="3"/>
  <c r="AQ12" i="3"/>
  <c r="Y15" i="3"/>
  <c r="AW15" i="3" s="1"/>
  <c r="AZ15" i="3" s="1"/>
  <c r="Y14" i="3"/>
  <c r="AW14" i="3" s="1"/>
  <c r="AB14" i="3"/>
  <c r="AB15" i="3"/>
  <c r="Y12" i="3"/>
  <c r="AW12" i="3" s="1"/>
  <c r="AB12" i="3"/>
  <c r="AA14" i="3"/>
  <c r="AA15" i="3"/>
  <c r="Z12" i="3"/>
  <c r="L14" i="3"/>
  <c r="AT14" i="3" s="1"/>
  <c r="L12" i="3"/>
  <c r="AT12" i="3" s="1"/>
  <c r="M12" i="3"/>
  <c r="Z15" i="3" l="1"/>
  <c r="N12" i="3"/>
  <c r="AV12" i="3" s="1"/>
  <c r="AC12" i="3"/>
  <c r="Z14" i="3"/>
  <c r="AX14" i="3" s="1"/>
  <c r="AA12" i="3"/>
  <c r="AY12" i="3" s="1"/>
  <c r="AU12" i="3"/>
  <c r="AZ12" i="3"/>
  <c r="AZ14" i="3"/>
  <c r="AX15" i="3"/>
  <c r="AY15" i="3"/>
  <c r="AY14" i="3"/>
  <c r="AR12" i="3"/>
  <c r="AX12" i="3"/>
  <c r="AS12" i="3"/>
  <c r="N14" i="3"/>
  <c r="AD14" i="3" s="1"/>
  <c r="BA12" i="3" l="1"/>
  <c r="BB12" i="3"/>
  <c r="AD12" i="3"/>
  <c r="N15" i="3"/>
  <c r="AD15" i="3" s="1"/>
  <c r="AS15" i="3"/>
  <c r="AV14" i="3"/>
  <c r="BB14" i="3" s="1"/>
  <c r="AS14" i="3"/>
  <c r="M15" i="3"/>
  <c r="AC15" i="3" s="1"/>
  <c r="M14" i="3"/>
  <c r="AC14" i="3" s="1"/>
  <c r="AV15" i="3" l="1"/>
  <c r="BB15" i="3" s="1"/>
  <c r="AU15" i="3"/>
  <c r="BA15" i="3" s="1"/>
  <c r="AR15" i="3"/>
  <c r="AR14" i="3"/>
  <c r="AU14" i="3"/>
  <c r="BA14" i="3" s="1"/>
  <c r="N21" i="2" l="1"/>
  <c r="M21" i="2"/>
  <c r="AE10" i="1"/>
  <c r="AD10" i="1"/>
  <c r="AC10" i="1"/>
  <c r="AB10" i="1"/>
  <c r="AG10" i="1" l="1"/>
  <c r="AJ10" i="1"/>
  <c r="AI10" i="1"/>
  <c r="AQ16" i="3" l="1"/>
  <c r="AB16" i="3"/>
  <c r="Y16" i="3"/>
  <c r="AW16" i="3" s="1"/>
  <c r="AA16" i="3"/>
  <c r="L16" i="3"/>
  <c r="AT16" i="3" s="1"/>
  <c r="N16" i="3"/>
  <c r="AQ13" i="3"/>
  <c r="AB13" i="3"/>
  <c r="Y13" i="3"/>
  <c r="AW13" i="3" s="1"/>
  <c r="L13" i="3"/>
  <c r="AT13" i="3" s="1"/>
  <c r="AQ11" i="3"/>
  <c r="AB11" i="3"/>
  <c r="Y11" i="3"/>
  <c r="AW11" i="3" s="1"/>
  <c r="L11" i="3"/>
  <c r="AT11" i="3" s="1"/>
  <c r="AQ10" i="3"/>
  <c r="L38" i="2"/>
  <c r="L37" i="2"/>
  <c r="L36" i="2"/>
  <c r="L32" i="2"/>
  <c r="N32" i="2"/>
  <c r="L31" i="2"/>
  <c r="L30" i="2"/>
  <c r="L29" i="2"/>
  <c r="L28" i="2"/>
  <c r="L25" i="2"/>
  <c r="N25" i="2"/>
  <c r="L24" i="2"/>
  <c r="L22" i="2"/>
  <c r="L20" i="2"/>
  <c r="L19" i="2"/>
  <c r="L18" i="2"/>
  <c r="L17" i="2"/>
  <c r="AQ18" i="3" l="1"/>
  <c r="N31" i="2"/>
  <c r="M37" i="2"/>
  <c r="M18" i="2"/>
  <c r="M19" i="2"/>
  <c r="AA10" i="3"/>
  <c r="AY10" i="3" s="1"/>
  <c r="J18" i="3"/>
  <c r="AW10" i="3"/>
  <c r="AW18" i="3" s="1"/>
  <c r="Y18" i="3"/>
  <c r="W18" i="3"/>
  <c r="AP18" i="3"/>
  <c r="M24" i="2"/>
  <c r="M28" i="2"/>
  <c r="M30" i="2"/>
  <c r="N19" i="2"/>
  <c r="M22" i="2"/>
  <c r="M29" i="2"/>
  <c r="N30" i="2"/>
  <c r="M36" i="2"/>
  <c r="M38" i="2"/>
  <c r="AS10" i="3"/>
  <c r="AR11" i="3"/>
  <c r="AR13" i="3"/>
  <c r="AY16" i="3"/>
  <c r="AS16" i="3"/>
  <c r="Z11" i="3"/>
  <c r="AX11" i="3" s="1"/>
  <c r="M11" i="3"/>
  <c r="AZ11" i="3"/>
  <c r="M13" i="3"/>
  <c r="AU13" i="3" s="1"/>
  <c r="AZ13" i="3"/>
  <c r="AS11" i="3"/>
  <c r="AS13" i="3"/>
  <c r="Z13" i="3"/>
  <c r="AX13" i="3" s="1"/>
  <c r="AZ16" i="3"/>
  <c r="Z16" i="3"/>
  <c r="AX16" i="3" s="1"/>
  <c r="M16" i="3"/>
  <c r="M17" i="2"/>
  <c r="N18" i="2"/>
  <c r="M20" i="2"/>
  <c r="N22" i="2"/>
  <c r="M25" i="2"/>
  <c r="N28" i="2"/>
  <c r="M31" i="2"/>
  <c r="M32" i="2"/>
  <c r="M33" i="2"/>
  <c r="N36" i="2"/>
  <c r="N37" i="2"/>
  <c r="AV16" i="3"/>
  <c r="AD16" i="3"/>
  <c r="N11" i="3"/>
  <c r="AA11" i="3"/>
  <c r="AY11" i="3" s="1"/>
  <c r="N13" i="3"/>
  <c r="AA13" i="3"/>
  <c r="AY13" i="3" s="1"/>
  <c r="AO18" i="3"/>
  <c r="AR16" i="3"/>
  <c r="N20" i="2"/>
  <c r="N24" i="2"/>
  <c r="N29" i="2"/>
  <c r="N38" i="2"/>
  <c r="N18" i="3" l="1"/>
  <c r="AC11" i="3"/>
  <c r="N17" i="2"/>
  <c r="N33" i="2"/>
  <c r="AY18" i="3"/>
  <c r="Z10" i="3"/>
  <c r="Z18" i="3" s="1"/>
  <c r="S18" i="3"/>
  <c r="AS18" i="3"/>
  <c r="AA18" i="3"/>
  <c r="AU11" i="3"/>
  <c r="BA11" i="3" s="1"/>
  <c r="BB16" i="3"/>
  <c r="AC16" i="3"/>
  <c r="AC13" i="3"/>
  <c r="BA13" i="3"/>
  <c r="AU16" i="3"/>
  <c r="BA16" i="3" s="1"/>
  <c r="AR10" i="3"/>
  <c r="AR18" i="3" s="1"/>
  <c r="AV13" i="3"/>
  <c r="BB13" i="3" s="1"/>
  <c r="AD13" i="3"/>
  <c r="AV11" i="3"/>
  <c r="BB11" i="3" s="1"/>
  <c r="AD11" i="3"/>
  <c r="AX10" i="3" l="1"/>
  <c r="AX18" i="3" s="1"/>
  <c r="Y23" i="1" l="1"/>
  <c r="AB23" i="1"/>
  <c r="AC23" i="1"/>
  <c r="AD23" i="1"/>
  <c r="AE23" i="1"/>
  <c r="AH23" i="1"/>
  <c r="N23" i="1"/>
  <c r="AI23" i="1" s="1"/>
  <c r="Z23" i="1"/>
  <c r="O23" i="1"/>
  <c r="AG23" i="1" l="1"/>
  <c r="AJ23" i="1"/>
  <c r="AH33" i="1"/>
  <c r="AE33" i="1"/>
  <c r="AD33" i="1"/>
  <c r="AC33" i="1"/>
  <c r="AB33" i="1"/>
  <c r="Y33" i="1"/>
  <c r="N33" i="1"/>
  <c r="AH32" i="1"/>
  <c r="AE32" i="1"/>
  <c r="AD32" i="1"/>
  <c r="AC32" i="1"/>
  <c r="AB32" i="1"/>
  <c r="AG32" i="1" s="1"/>
  <c r="Y32" i="1"/>
  <c r="N32" i="1"/>
  <c r="AI32" i="1" s="1"/>
  <c r="AH31" i="1"/>
  <c r="AE31" i="1"/>
  <c r="AD31" i="1"/>
  <c r="AC31" i="1"/>
  <c r="AB31" i="1"/>
  <c r="Y31" i="1"/>
  <c r="N31" i="1"/>
  <c r="AH30" i="1"/>
  <c r="AE30" i="1"/>
  <c r="AD30" i="1"/>
  <c r="AC30" i="1"/>
  <c r="AB30" i="1"/>
  <c r="AG30" i="1" s="1"/>
  <c r="Y30" i="1"/>
  <c r="N30" i="1"/>
  <c r="AI30" i="1" s="1"/>
  <c r="AH29" i="1"/>
  <c r="AE29" i="1"/>
  <c r="AD29" i="1"/>
  <c r="AC29" i="1"/>
  <c r="AB29" i="1"/>
  <c r="Y29" i="1"/>
  <c r="N29" i="1"/>
  <c r="AH28" i="1"/>
  <c r="AE28" i="1"/>
  <c r="AD28" i="1"/>
  <c r="AC28" i="1"/>
  <c r="AB28" i="1"/>
  <c r="AG28" i="1" s="1"/>
  <c r="Y28" i="1"/>
  <c r="N28" i="1"/>
  <c r="AI28" i="1" s="1"/>
  <c r="AH27" i="1"/>
  <c r="AE27" i="1"/>
  <c r="AD27" i="1"/>
  <c r="AC27" i="1"/>
  <c r="AB27" i="1"/>
  <c r="Y27" i="1"/>
  <c r="N27" i="1"/>
  <c r="AH26" i="1"/>
  <c r="AE26" i="1"/>
  <c r="AD26" i="1"/>
  <c r="AC26" i="1"/>
  <c r="AB26" i="1"/>
  <c r="AG26" i="1" s="1"/>
  <c r="Y26" i="1"/>
  <c r="N26" i="1"/>
  <c r="AI26" i="1" s="1"/>
  <c r="AH25" i="1"/>
  <c r="AE25" i="1"/>
  <c r="AD25" i="1"/>
  <c r="AC25" i="1"/>
  <c r="AB25" i="1"/>
  <c r="Y25" i="1"/>
  <c r="N25" i="1"/>
  <c r="AH24" i="1"/>
  <c r="AE24" i="1"/>
  <c r="AD24" i="1"/>
  <c r="AC24" i="1"/>
  <c r="AB24" i="1"/>
  <c r="AG24" i="1" s="1"/>
  <c r="Y24" i="1"/>
  <c r="N24" i="1"/>
  <c r="AI24" i="1" s="1"/>
  <c r="AH22" i="1"/>
  <c r="AE22" i="1"/>
  <c r="AD22" i="1"/>
  <c r="AC22" i="1"/>
  <c r="AB22" i="1"/>
  <c r="AG22" i="1" s="1"/>
  <c r="Y22" i="1"/>
  <c r="N22" i="1"/>
  <c r="AI22" i="1" s="1"/>
  <c r="AH21" i="1"/>
  <c r="AE21" i="1"/>
  <c r="AD21" i="1"/>
  <c r="AC21" i="1"/>
  <c r="AB21" i="1"/>
  <c r="Y21" i="1"/>
  <c r="N21" i="1"/>
  <c r="AH20" i="1"/>
  <c r="AE20" i="1"/>
  <c r="AD20" i="1"/>
  <c r="AC20" i="1"/>
  <c r="AB20" i="1"/>
  <c r="AG20" i="1" s="1"/>
  <c r="Y20" i="1"/>
  <c r="N20" i="1"/>
  <c r="AI20" i="1" s="1"/>
  <c r="AH19" i="1"/>
  <c r="AE19" i="1"/>
  <c r="AD19" i="1"/>
  <c r="AC19" i="1"/>
  <c r="AB19" i="1"/>
  <c r="Y19" i="1"/>
  <c r="N19" i="1"/>
  <c r="AH18" i="1"/>
  <c r="AE18" i="1"/>
  <c r="AD18" i="1"/>
  <c r="AC18" i="1"/>
  <c r="AB18" i="1"/>
  <c r="AG18" i="1" s="1"/>
  <c r="Y18" i="1"/>
  <c r="N18" i="1"/>
  <c r="AI18" i="1" s="1"/>
  <c r="AH17" i="1"/>
  <c r="AE17" i="1"/>
  <c r="AD17" i="1"/>
  <c r="AC17" i="1"/>
  <c r="AB17" i="1"/>
  <c r="Y17" i="1"/>
  <c r="N17" i="1"/>
  <c r="AH16" i="1"/>
  <c r="AE16" i="1"/>
  <c r="AD16" i="1"/>
  <c r="AC16" i="1"/>
  <c r="AB16" i="1"/>
  <c r="AG16" i="1" s="1"/>
  <c r="Y16" i="1"/>
  <c r="N16" i="1"/>
  <c r="AI16" i="1" s="1"/>
  <c r="AH15" i="1"/>
  <c r="AE15" i="1"/>
  <c r="AD15" i="1"/>
  <c r="AC15" i="1"/>
  <c r="AB15" i="1"/>
  <c r="Y15" i="1"/>
  <c r="N15" i="1"/>
  <c r="AH14" i="1"/>
  <c r="AE14" i="1"/>
  <c r="AD14" i="1"/>
  <c r="AC14" i="1"/>
  <c r="AB14" i="1"/>
  <c r="AG14" i="1" s="1"/>
  <c r="Y14" i="1"/>
  <c r="N14" i="1"/>
  <c r="AI14" i="1" s="1"/>
  <c r="AH13" i="1"/>
  <c r="AE13" i="1"/>
  <c r="AD13" i="1"/>
  <c r="AC13" i="1"/>
  <c r="AB13" i="1"/>
  <c r="Y13" i="1"/>
  <c r="N13" i="1"/>
  <c r="AI13" i="1" s="1"/>
  <c r="AH12" i="1"/>
  <c r="AE12" i="1"/>
  <c r="AD12" i="1"/>
  <c r="AC12" i="1"/>
  <c r="AB12" i="1"/>
  <c r="Y12" i="1"/>
  <c r="N12" i="1"/>
  <c r="AH11" i="1"/>
  <c r="AE11" i="1"/>
  <c r="AD11" i="1"/>
  <c r="AC11" i="1"/>
  <c r="AB11" i="1"/>
  <c r="AG11" i="1" s="1"/>
  <c r="Y11" i="1"/>
  <c r="N11" i="1"/>
  <c r="AI12" i="1" l="1"/>
  <c r="AG12" i="1"/>
  <c r="AG13" i="1"/>
  <c r="AI15" i="1"/>
  <c r="AG15" i="1"/>
  <c r="AI17" i="1"/>
  <c r="AG17" i="1"/>
  <c r="AI19" i="1"/>
  <c r="AG19" i="1"/>
  <c r="AG21" i="1"/>
  <c r="AI25" i="1"/>
  <c r="AG25" i="1"/>
  <c r="AI27" i="1"/>
  <c r="AG27" i="1"/>
  <c r="AI29" i="1"/>
  <c r="AG29" i="1"/>
  <c r="AI31" i="1"/>
  <c r="AG31" i="1"/>
  <c r="AI33" i="1"/>
  <c r="AI21" i="1"/>
  <c r="Z12" i="1"/>
  <c r="Z13" i="1"/>
  <c r="Z15" i="1"/>
  <c r="Z17" i="1"/>
  <c r="Z19" i="1"/>
  <c r="Z21" i="1"/>
  <c r="Z24" i="1"/>
  <c r="Z27" i="1"/>
  <c r="Z29" i="1"/>
  <c r="Z31" i="1"/>
  <c r="Z33" i="1"/>
  <c r="O12" i="1"/>
  <c r="O14" i="1"/>
  <c r="Z14" i="1"/>
  <c r="O16" i="1"/>
  <c r="Z16" i="1"/>
  <c r="O18" i="1"/>
  <c r="Z18" i="1"/>
  <c r="O20" i="1"/>
  <c r="Z20" i="1"/>
  <c r="O22" i="1"/>
  <c r="Z22" i="1"/>
  <c r="O25" i="1"/>
  <c r="Z25" i="1"/>
  <c r="O26" i="1"/>
  <c r="Z26" i="1"/>
  <c r="O28" i="1"/>
  <c r="Z28" i="1"/>
  <c r="O30" i="1"/>
  <c r="Z30" i="1"/>
  <c r="O32" i="1"/>
  <c r="Z32" i="1"/>
  <c r="AI11" i="1"/>
  <c r="Z11" i="1"/>
  <c r="O13" i="1"/>
  <c r="O15" i="1"/>
  <c r="O17" i="1"/>
  <c r="O19" i="1"/>
  <c r="O21" i="1"/>
  <c r="O24" i="1"/>
  <c r="O27" i="1"/>
  <c r="O29" i="1"/>
  <c r="O31" i="1"/>
  <c r="O33" i="1"/>
  <c r="O11" i="1"/>
  <c r="AJ12" i="1" l="1"/>
  <c r="AJ33" i="1"/>
  <c r="AJ29" i="1"/>
  <c r="AJ27" i="1"/>
  <c r="AJ31" i="1"/>
  <c r="AJ24" i="1"/>
  <c r="AJ21" i="1"/>
  <c r="AJ19" i="1"/>
  <c r="AJ17" i="1"/>
  <c r="AJ15" i="1"/>
  <c r="AJ13" i="1"/>
  <c r="AJ32" i="1"/>
  <c r="AJ30" i="1"/>
  <c r="AJ28" i="1"/>
  <c r="AJ26" i="1"/>
  <c r="AJ25" i="1"/>
  <c r="AJ22" i="1"/>
  <c r="AJ20" i="1"/>
  <c r="AJ18" i="1"/>
  <c r="AJ16" i="1"/>
  <c r="AJ14" i="1"/>
  <c r="AJ11" i="1"/>
  <c r="E18" i="3" l="1"/>
  <c r="AT10" i="3"/>
  <c r="AT18" i="3" s="1"/>
  <c r="AB18" i="3"/>
  <c r="AZ10" i="3" l="1"/>
  <c r="AZ18" i="3" s="1"/>
  <c r="L18" i="3"/>
  <c r="F18" i="3" l="1"/>
  <c r="AV10" i="3"/>
  <c r="AD10" i="3"/>
  <c r="AD18" i="3" s="1"/>
  <c r="AV18" i="3" l="1"/>
  <c r="BB10" i="3"/>
  <c r="BB18" i="3" s="1"/>
  <c r="M18" i="3"/>
  <c r="AC10" i="3"/>
  <c r="AC18" i="3" s="1"/>
  <c r="AU10" i="3"/>
  <c r="BA10" i="3" l="1"/>
  <c r="BA18" i="3" s="1"/>
  <c r="AU18" i="3"/>
  <c r="M15" i="2" l="1"/>
  <c r="J13" i="2"/>
  <c r="I15" i="2"/>
  <c r="I13" i="2" s="1"/>
  <c r="L13" i="2" l="1"/>
  <c r="L15" i="2"/>
  <c r="M13" i="2"/>
</calcChain>
</file>

<file path=xl/sharedStrings.xml><?xml version="1.0" encoding="utf-8"?>
<sst xmlns="http://schemas.openxmlformats.org/spreadsheetml/2006/main" count="236" uniqueCount="125">
  <si>
    <t>Наименование медицинской организации</t>
  </si>
  <si>
    <t>Специальность</t>
  </si>
  <si>
    <t>Врачи</t>
  </si>
  <si>
    <t>Для взрослого населения</t>
  </si>
  <si>
    <t>Для детского населения</t>
  </si>
  <si>
    <t>обращения по поводу заболеваний</t>
  </si>
  <si>
    <t>количество посещений всего</t>
  </si>
  <si>
    <t>количество обращений по поводу заболеваний</t>
  </si>
  <si>
    <t>среднее число посещений в обращении</t>
  </si>
  <si>
    <t>количество посещений в обращениях</t>
  </si>
  <si>
    <t>штатные должности</t>
  </si>
  <si>
    <t>занятые должности</t>
  </si>
  <si>
    <t>разовые посещения по поводу заболевания</t>
  </si>
  <si>
    <t>паллиативная медицинская помощь без учета посещений на дому патронажными бригадами паллиативной медицинской помощи</t>
  </si>
  <si>
    <t>посещения на дому выездными патронажными бригадами паллиативной медицинской помощи</t>
  </si>
  <si>
    <t>всего</t>
  </si>
  <si>
    <t>Акушерство и гинекология</t>
  </si>
  <si>
    <t>Аллергология-иммунология</t>
  </si>
  <si>
    <t>Генетик</t>
  </si>
  <si>
    <t>Дерматология</t>
  </si>
  <si>
    <t>Инфекционные болезни</t>
  </si>
  <si>
    <t>Кардиология</t>
  </si>
  <si>
    <t>Неврология</t>
  </si>
  <si>
    <t>Онкология</t>
  </si>
  <si>
    <t>Оториноларингология</t>
  </si>
  <si>
    <t>Офтальмология</t>
  </si>
  <si>
    <t>Педиатрия</t>
  </si>
  <si>
    <t>Паллиативная мед помощь</t>
  </si>
  <si>
    <t>Терапия</t>
  </si>
  <si>
    <t>Травматология-ортопедия</t>
  </si>
  <si>
    <t>Профпатология</t>
  </si>
  <si>
    <t>Урология</t>
  </si>
  <si>
    <t>Хирургия</t>
  </si>
  <si>
    <t>Венерология</t>
  </si>
  <si>
    <t>Наркология</t>
  </si>
  <si>
    <t>Психиатрия</t>
  </si>
  <si>
    <t>Фтизиатрия</t>
  </si>
  <si>
    <t>Психотерапия</t>
  </si>
  <si>
    <t>Спортивная медицина</t>
  </si>
  <si>
    <t>Всего:</t>
  </si>
  <si>
    <t>ВСЕГО</t>
  </si>
  <si>
    <t>средняя длительность пребывания больного в стационаре</t>
  </si>
  <si>
    <t>число дней работы койки в году</t>
  </si>
  <si>
    <t xml:space="preserve">количество </t>
  </si>
  <si>
    <t>коек</t>
  </si>
  <si>
    <t>койко-дней</t>
  </si>
  <si>
    <t xml:space="preserve"> случаев госпитализаций</t>
  </si>
  <si>
    <t>Дерматология (венерологические)</t>
  </si>
  <si>
    <t>Паллиативные</t>
  </si>
  <si>
    <t>ВСЕГО:</t>
  </si>
  <si>
    <t>ДНЕВНОЙ СТАЦИОНАР ПРИ АМБУЛАТОРНО-ПОЛИКЛИНИЧЕСКОМ УЧРЕЖДЕНИИ (ПОДРАЗДЕЛЕНИИ)</t>
  </si>
  <si>
    <t>СТАЦИОНАР ДНЕВНОГО ПРЕБЫВАНИЯ ПРИ СТАЦИОНАРЕ</t>
  </si>
  <si>
    <t>ВСЕГО ПО ВСЕМ ТИПАМ ДНЕВНЫХ СТАЦИОНАРОВ</t>
  </si>
  <si>
    <t>ДЛЯ ВЗРОСЛОГО НАСЕЛЕНИЯ</t>
  </si>
  <si>
    <t>ДЛЯ ДЕТСКОГО НАСЕЛЕНИЯ</t>
  </si>
  <si>
    <t xml:space="preserve">среднегодовая занятость стационарозамещающих коек </t>
  </si>
  <si>
    <t>средняя длительность пребывания  (распоряж. МЗАО №813р)</t>
  </si>
  <si>
    <t>дневной стационар при поликлинике</t>
  </si>
  <si>
    <t>на дому</t>
  </si>
  <si>
    <t>среднегодовая занятость стационарозамещающих коек (распоряж..МЗАО №813р)</t>
  </si>
  <si>
    <t>средняя длительность пребывания (распоряж. МЗАО №813р)</t>
  </si>
  <si>
    <t>Всего</t>
  </si>
  <si>
    <t>количество мест</t>
  </si>
  <si>
    <t>количество госпитализаций</t>
  </si>
  <si>
    <t>количество пациенто-дней</t>
  </si>
  <si>
    <t>среднегодовая занятость стационарозамещающих коек (распоряж.МЗАО №813р)</t>
  </si>
  <si>
    <t>количество смен работы в день</t>
  </si>
  <si>
    <t xml:space="preserve">количество мест </t>
  </si>
  <si>
    <t xml:space="preserve">Объемы предоставления скорой медицинской помощи </t>
  </si>
  <si>
    <t xml:space="preserve">(вне медицинской организации) </t>
  </si>
  <si>
    <t>Наименование МО</t>
  </si>
  <si>
    <t>Количество вызовов</t>
  </si>
  <si>
    <t>Скорая, в том числе скорая специализированная, медицинская помощь (за исключением санитарно-авиационной эвакуации)</t>
  </si>
  <si>
    <t>ИТОГО</t>
  </si>
  <si>
    <t>Травматология</t>
  </si>
  <si>
    <t>Прочие</t>
  </si>
  <si>
    <t>посещения для проведения профилактических медицинских осмотров (включая 1-е посещение для проведения диспансерного наблюдения)</t>
  </si>
  <si>
    <t>посещения для проведения диспансерного наблюдения (за исключением 1-го посещения)</t>
  </si>
  <si>
    <t>посещения с другими целями (патронаж, выдача справок и иных медицинских документов и другое)</t>
  </si>
  <si>
    <t>Вакцинация (в том числе антирабическая для незастрахованных)</t>
  </si>
  <si>
    <t>Социальный работник</t>
  </si>
  <si>
    <t>Для беременных и рожениц</t>
  </si>
  <si>
    <t>Профили коек</t>
  </si>
  <si>
    <t>Патологии беременности</t>
  </si>
  <si>
    <t>Гематологические</t>
  </si>
  <si>
    <t>Дерматологические (венерологические)</t>
  </si>
  <si>
    <t>Инфекционные</t>
  </si>
  <si>
    <t>Инфекционные (для лечения СОVID-19)</t>
  </si>
  <si>
    <t>Наркологические</t>
  </si>
  <si>
    <t>Реабилитационные наркологические</t>
  </si>
  <si>
    <t>Неврологические</t>
  </si>
  <si>
    <t>Для новорожденных</t>
  </si>
  <si>
    <t>Паллиативные для онкологических больных</t>
  </si>
  <si>
    <t>Койки сестринского ухода</t>
  </si>
  <si>
    <t>Педиатрические</t>
  </si>
  <si>
    <t>Психиатрические</t>
  </si>
  <si>
    <t>Психиатрические для пациентов, больных туберкулезом</t>
  </si>
  <si>
    <t>Психиатрические для принудительного лечения специализированного типа</t>
  </si>
  <si>
    <t>Туберкулезные</t>
  </si>
  <si>
    <t>Хирургические, абдоминальной хирургии</t>
  </si>
  <si>
    <t>Гнойные хирургические</t>
  </si>
  <si>
    <t>Терапевтические</t>
  </si>
  <si>
    <t>Для новорожденных и недоношенных детей</t>
  </si>
  <si>
    <t>Реабилитационные для незастрахованных</t>
  </si>
  <si>
    <t>с профилактической и иными целями</t>
  </si>
  <si>
    <t>Штатные</t>
  </si>
  <si>
    <t>Занятые</t>
  </si>
  <si>
    <t>Объемы предоставления медицинской помощи в стационарных условиях за счет средств бюджета Астраханской области в 2026 году</t>
  </si>
  <si>
    <t>Врачи*</t>
  </si>
  <si>
    <t>* Для коек сестринского ухода расчет осуществляется на медицинских сестер</t>
  </si>
  <si>
    <t>Объемы предоставления медицинской помощи в  условиях дневного стационара за счет средств бюджета Астраханской области в 2026 году</t>
  </si>
  <si>
    <t>за счет средств бюджета Астраханской области в 2026 году</t>
  </si>
  <si>
    <t xml:space="preserve">Объемы предоставления медицинской помощи в амбулаторных условиях за счет средств бюджета Астраханской области в 2026 году                      </t>
  </si>
  <si>
    <t>I группа (уровень)</t>
  </si>
  <si>
    <t>II группа (уровень)</t>
  </si>
  <si>
    <t>III группа (уровень)</t>
  </si>
  <si>
    <t>Логопед</t>
  </si>
  <si>
    <t>Дефектолог</t>
  </si>
  <si>
    <t>Физические</t>
  </si>
  <si>
    <t>Гинекологические</t>
  </si>
  <si>
    <t>физические лица</t>
  </si>
  <si>
    <t>ЗАПОЛНИТЬ</t>
  </si>
  <si>
    <t>заполнить</t>
  </si>
  <si>
    <t>Вид медицинской помощи</t>
  </si>
  <si>
    <t>Медицинская помощь в экстренной форме незастрахованным гражданам в системе обязательного медицинского страхования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</si>
</sst>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65" fontId="8" fillId="0" borderId="2" xfId="1" applyNumberFormat="1" applyFont="1" applyFill="1" applyBorder="1" applyProtection="1"/>
    <xf numFmtId="0" fontId="9" fillId="2" borderId="2" xfId="0" applyFont="1" applyFill="1" applyBorder="1" applyProtection="1"/>
    <xf numFmtId="165" fontId="10" fillId="0" borderId="2" xfId="1" applyNumberFormat="1" applyFont="1" applyFill="1" applyBorder="1" applyProtection="1"/>
    <xf numFmtId="165" fontId="10" fillId="0" borderId="2" xfId="1" applyNumberFormat="1" applyFont="1" applyBorder="1" applyProtection="1"/>
    <xf numFmtId="0" fontId="8" fillId="2" borderId="2" xfId="0" applyFont="1" applyFill="1" applyBorder="1" applyProtection="1"/>
    <xf numFmtId="0" fontId="5" fillId="0" borderId="2" xfId="0" applyFont="1" applyBorder="1" applyProtection="1"/>
    <xf numFmtId="0" fontId="3" fillId="0" borderId="2" xfId="0" applyFont="1" applyBorder="1" applyProtection="1"/>
    <xf numFmtId="0" fontId="3" fillId="3" borderId="2" xfId="0" applyFont="1" applyFill="1" applyBorder="1" applyProtection="1">
      <protection locked="0"/>
    </xf>
    <xf numFmtId="0" fontId="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left"/>
    </xf>
    <xf numFmtId="0" fontId="12" fillId="0" borderId="0" xfId="0" applyFont="1" applyProtection="1"/>
    <xf numFmtId="0" fontId="3" fillId="0" borderId="0" xfId="0" applyFont="1" applyFill="1" applyProtection="1"/>
    <xf numFmtId="0" fontId="15" fillId="0" borderId="0" xfId="0" applyFont="1" applyFill="1" applyProtection="1"/>
    <xf numFmtId="0" fontId="3" fillId="0" borderId="0" xfId="0" applyFont="1" applyProtection="1"/>
    <xf numFmtId="0" fontId="3" fillId="0" borderId="19" xfId="0" applyFont="1" applyFill="1" applyBorder="1" applyAlignment="1" applyProtection="1">
      <alignment textRotation="90" wrapText="1"/>
    </xf>
    <xf numFmtId="0" fontId="3" fillId="0" borderId="16" xfId="0" applyFont="1" applyFill="1" applyBorder="1" applyAlignment="1" applyProtection="1">
      <alignment textRotation="90" wrapText="1"/>
    </xf>
    <xf numFmtId="0" fontId="3" fillId="0" borderId="16" xfId="0" applyFont="1" applyFill="1" applyBorder="1" applyAlignment="1" applyProtection="1">
      <alignment horizontal="center" textRotation="90" wrapText="1"/>
    </xf>
    <xf numFmtId="0" fontId="3" fillId="0" borderId="17" xfId="0" applyFont="1" applyFill="1" applyBorder="1" applyAlignment="1" applyProtection="1">
      <alignment textRotation="90" wrapText="1"/>
    </xf>
    <xf numFmtId="0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7" fillId="0" borderId="0" xfId="0" applyFont="1" applyProtection="1"/>
    <xf numFmtId="0" fontId="8" fillId="3" borderId="0" xfId="0" applyFont="1" applyFill="1" applyBorder="1" applyAlignment="1" applyProtection="1"/>
    <xf numFmtId="0" fontId="8" fillId="3" borderId="0" xfId="0" applyNumberFormat="1" applyFont="1" applyFill="1" applyBorder="1" applyAlignment="1" applyProtection="1">
      <alignment horizontal="left" vertical="top" wrapText="1"/>
    </xf>
    <xf numFmtId="0" fontId="8" fillId="3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/>
    <xf numFmtId="0" fontId="3" fillId="0" borderId="0" xfId="0" applyFont="1" applyBorder="1" applyProtection="1"/>
    <xf numFmtId="0" fontId="19" fillId="0" borderId="2" xfId="0" applyFont="1" applyBorder="1" applyAlignment="1">
      <alignment horizontal="center" vertical="center" wrapText="1"/>
    </xf>
    <xf numFmtId="165" fontId="0" fillId="0" borderId="2" xfId="1" applyNumberFormat="1" applyFont="1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65" fontId="8" fillId="5" borderId="2" xfId="1" applyNumberFormat="1" applyFont="1" applyFill="1" applyBorder="1" applyProtection="1">
      <protection locked="0"/>
    </xf>
    <xf numFmtId="165" fontId="10" fillId="5" borderId="2" xfId="1" applyNumberFormat="1" applyFont="1" applyFill="1" applyBorder="1" applyProtection="1">
      <protection locked="0"/>
    </xf>
    <xf numFmtId="0" fontId="22" fillId="3" borderId="2" xfId="0" applyFont="1" applyFill="1" applyBorder="1" applyAlignment="1" applyProtection="1"/>
    <xf numFmtId="0" fontId="22" fillId="3" borderId="2" xfId="0" applyFont="1" applyFill="1" applyBorder="1" applyAlignment="1" applyProtection="1">
      <alignment horizontal="justify" vertical="top"/>
    </xf>
    <xf numFmtId="0" fontId="13" fillId="3" borderId="2" xfId="0" applyFont="1" applyFill="1" applyBorder="1" applyAlignment="1" applyProtection="1">
      <alignment horizontal="left" vertical="center"/>
    </xf>
    <xf numFmtId="0" fontId="2" fillId="0" borderId="2" xfId="0" applyFont="1" applyBorder="1" applyProtection="1"/>
    <xf numFmtId="0" fontId="12" fillId="3" borderId="27" xfId="0" applyFont="1" applyFill="1" applyBorder="1" applyAlignment="1" applyProtection="1"/>
    <xf numFmtId="0" fontId="12" fillId="0" borderId="31" xfId="0" applyFont="1" applyBorder="1" applyAlignment="1" applyProtection="1"/>
    <xf numFmtId="165" fontId="8" fillId="3" borderId="2" xfId="1" applyNumberFormat="1" applyFont="1" applyFill="1" applyBorder="1" applyProtection="1"/>
    <xf numFmtId="165" fontId="10" fillId="3" borderId="2" xfId="1" applyNumberFormat="1" applyFont="1" applyFill="1" applyBorder="1" applyProtection="1"/>
    <xf numFmtId="0" fontId="13" fillId="6" borderId="0" xfId="0" applyFont="1" applyFill="1" applyBorder="1" applyAlignment="1" applyProtection="1">
      <alignment horizontal="left" wrapText="1"/>
    </xf>
    <xf numFmtId="0" fontId="14" fillId="3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Protection="1"/>
    <xf numFmtId="0" fontId="0" fillId="0" borderId="0" xfId="0" applyBorder="1" applyProtection="1"/>
    <xf numFmtId="0" fontId="0" fillId="0" borderId="34" xfId="0" applyBorder="1" applyProtection="1"/>
    <xf numFmtId="0" fontId="2" fillId="6" borderId="0" xfId="0" applyFont="1" applyFill="1" applyAlignment="1" applyProtection="1">
      <alignment horizontal="left" wrapText="1"/>
    </xf>
    <xf numFmtId="0" fontId="4" fillId="6" borderId="0" xfId="0" applyFont="1" applyFill="1" applyAlignment="1">
      <alignment horizontal="center" wrapText="1"/>
    </xf>
    <xf numFmtId="0" fontId="12" fillId="3" borderId="4" xfId="0" applyFont="1" applyFill="1" applyBorder="1" applyAlignment="1" applyProtection="1"/>
    <xf numFmtId="0" fontId="12" fillId="3" borderId="4" xfId="0" applyFont="1" applyFill="1" applyBorder="1" applyAlignment="1" applyProtection="1">
      <alignment horizontal="justify"/>
    </xf>
    <xf numFmtId="0" fontId="12" fillId="3" borderId="33" xfId="0" applyFont="1" applyFill="1" applyBorder="1" applyAlignment="1" applyProtection="1">
      <alignment horizontal="justify"/>
    </xf>
    <xf numFmtId="0" fontId="2" fillId="0" borderId="0" xfId="0" applyFont="1" applyAlignment="1" applyProtection="1">
      <alignment horizontal="center" wrapText="1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65" fontId="8" fillId="3" borderId="2" xfId="1" applyNumberFormat="1" applyFont="1" applyFill="1" applyBorder="1" applyProtection="1">
      <protection locked="0"/>
    </xf>
    <xf numFmtId="0" fontId="18" fillId="3" borderId="0" xfId="0" applyFont="1" applyFill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4" fillId="0" borderId="28" xfId="0" applyFont="1" applyBorder="1" applyAlignment="1" applyProtection="1">
      <alignment horizontal="center" vertical="center" textRotation="90" wrapText="1"/>
    </xf>
    <xf numFmtId="0" fontId="23" fillId="0" borderId="2" xfId="0" applyFont="1" applyBorder="1" applyAlignment="1" applyProtection="1">
      <alignment horizontal="center" vertical="center" textRotation="90" wrapText="1"/>
    </xf>
    <xf numFmtId="0" fontId="23" fillId="0" borderId="2" xfId="0" applyFont="1" applyBorder="1" applyAlignment="1" applyProtection="1">
      <alignment horizontal="center" textRotation="90" wrapText="1"/>
    </xf>
    <xf numFmtId="0" fontId="23" fillId="0" borderId="2" xfId="0" applyFont="1" applyFill="1" applyBorder="1" applyAlignment="1" applyProtection="1">
      <alignment textRotation="90" wrapText="1"/>
    </xf>
    <xf numFmtId="0" fontId="23" fillId="0" borderId="2" xfId="0" applyFont="1" applyFill="1" applyBorder="1" applyAlignment="1" applyProtection="1">
      <alignment horizontal="center" textRotation="90" wrapText="1"/>
    </xf>
    <xf numFmtId="0" fontId="2" fillId="0" borderId="2" xfId="0" applyFont="1" applyBorder="1" applyAlignment="1" applyProtection="1">
      <alignment horizontal="centerContinuous" wrapText="1" readingOrder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0" fillId="3" borderId="2" xfId="0" applyNumberFormat="1" applyFont="1" applyFill="1" applyBorder="1" applyAlignment="1" applyProtection="1">
      <alignment horizontal="left" vertical="center" wrapText="1"/>
    </xf>
    <xf numFmtId="0" fontId="20" fillId="3" borderId="2" xfId="0" applyNumberFormat="1" applyFont="1" applyFill="1" applyBorder="1" applyAlignment="1" applyProtection="1">
      <alignment horizontal="left" vertical="top"/>
    </xf>
    <xf numFmtId="0" fontId="20" fillId="3" borderId="2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 applyProtection="1"/>
    <xf numFmtId="0" fontId="20" fillId="3" borderId="2" xfId="0" applyFont="1" applyFill="1" applyBorder="1" applyAlignment="1" applyProtection="1">
      <alignment wrapText="1"/>
    </xf>
    <xf numFmtId="0" fontId="3" fillId="2" borderId="0" xfId="0" applyFont="1" applyFill="1" applyProtection="1"/>
    <xf numFmtId="0" fontId="0" fillId="2" borderId="0" xfId="0" applyFill="1" applyProtection="1"/>
    <xf numFmtId="0" fontId="5" fillId="3" borderId="28" xfId="0" applyFont="1" applyFill="1" applyBorder="1" applyProtection="1"/>
    <xf numFmtId="0" fontId="19" fillId="3" borderId="2" xfId="0" applyFont="1" applyFill="1" applyBorder="1" applyProtection="1">
      <protection locked="0"/>
    </xf>
    <xf numFmtId="0" fontId="19" fillId="3" borderId="28" xfId="0" applyFont="1" applyFill="1" applyBorder="1" applyProtection="1">
      <protection locked="0"/>
    </xf>
    <xf numFmtId="0" fontId="3" fillId="3" borderId="28" xfId="0" applyFont="1" applyFill="1" applyBorder="1" applyProtection="1"/>
    <xf numFmtId="0" fontId="19" fillId="3" borderId="22" xfId="0" applyFont="1" applyFill="1" applyBorder="1" applyProtection="1">
      <protection locked="0"/>
    </xf>
    <xf numFmtId="0" fontId="3" fillId="3" borderId="32" xfId="0" applyFont="1" applyFill="1" applyBorder="1" applyProtection="1"/>
    <xf numFmtId="0" fontId="19" fillId="3" borderId="16" xfId="0" applyFont="1" applyFill="1" applyBorder="1" applyProtection="1">
      <protection locked="0"/>
    </xf>
    <xf numFmtId="0" fontId="16" fillId="3" borderId="26" xfId="0" applyNumberFormat="1" applyFont="1" applyFill="1" applyBorder="1" applyAlignment="1" applyProtection="1">
      <alignment horizontal="center" vertical="center" wrapText="1"/>
    </xf>
    <xf numFmtId="0" fontId="3" fillId="7" borderId="28" xfId="0" applyFont="1" applyFill="1" applyBorder="1" applyProtection="1"/>
    <xf numFmtId="0" fontId="3" fillId="7" borderId="32" xfId="0" applyFont="1" applyFill="1" applyBorder="1" applyProtection="1"/>
    <xf numFmtId="0" fontId="19" fillId="7" borderId="28" xfId="0" applyFont="1" applyFill="1" applyBorder="1" applyProtection="1">
      <protection locked="0"/>
    </xf>
    <xf numFmtId="0" fontId="5" fillId="7" borderId="28" xfId="0" applyFont="1" applyFill="1" applyBorder="1" applyProtection="1"/>
    <xf numFmtId="0" fontId="3" fillId="7" borderId="2" xfId="0" applyFont="1" applyFill="1" applyBorder="1" applyProtection="1"/>
    <xf numFmtId="0" fontId="19" fillId="7" borderId="22" xfId="0" applyFont="1" applyFill="1" applyBorder="1" applyProtection="1">
      <protection locked="0"/>
    </xf>
    <xf numFmtId="0" fontId="3" fillId="7" borderId="9" xfId="0" applyFont="1" applyFill="1" applyBorder="1" applyProtection="1"/>
    <xf numFmtId="0" fontId="3" fillId="7" borderId="29" xfId="0" applyFont="1" applyFill="1" applyBorder="1" applyProtection="1"/>
    <xf numFmtId="0" fontId="3" fillId="7" borderId="30" xfId="0" applyFont="1" applyFill="1" applyBorder="1" applyProtection="1"/>
    <xf numFmtId="0" fontId="3" fillId="7" borderId="11" xfId="0" applyFont="1" applyFill="1" applyBorder="1" applyProtection="1"/>
    <xf numFmtId="0" fontId="3" fillId="7" borderId="35" xfId="0" applyFont="1" applyFill="1" applyBorder="1" applyProtection="1"/>
    <xf numFmtId="0" fontId="4" fillId="3" borderId="11" xfId="0" applyFont="1" applyFill="1" applyBorder="1" applyAlignment="1" applyProtection="1">
      <alignment wrapText="1"/>
    </xf>
    <xf numFmtId="0" fontId="23" fillId="0" borderId="2" xfId="0" applyFont="1" applyFill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 textRotation="90" wrapText="1"/>
    </xf>
    <xf numFmtId="0" fontId="23" fillId="0" borderId="2" xfId="0" applyFont="1" applyBorder="1" applyAlignment="1" applyProtection="1">
      <alignment horizontal="center" textRotation="90" wrapText="1"/>
    </xf>
    <xf numFmtId="0" fontId="23" fillId="3" borderId="2" xfId="0" applyFont="1" applyFill="1" applyBorder="1" applyAlignment="1" applyProtection="1">
      <alignment horizontal="center" textRotation="90" wrapText="1"/>
    </xf>
    <xf numFmtId="0" fontId="23" fillId="0" borderId="17" xfId="0" applyFont="1" applyBorder="1" applyAlignment="1" applyProtection="1">
      <alignment horizontal="center" vertical="center"/>
    </xf>
    <xf numFmtId="0" fontId="23" fillId="0" borderId="18" xfId="0" applyFont="1" applyBorder="1" applyAlignment="1" applyProtection="1">
      <alignment horizontal="center" vertical="center"/>
    </xf>
    <xf numFmtId="0" fontId="23" fillId="0" borderId="19" xfId="0" applyFont="1" applyBorder="1" applyAlignment="1" applyProtection="1">
      <alignment horizontal="center" vertical="center"/>
    </xf>
    <xf numFmtId="0" fontId="23" fillId="0" borderId="29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3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23" fillId="3" borderId="2" xfId="0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textRotation="90" wrapText="1"/>
    </xf>
    <xf numFmtId="0" fontId="3" fillId="3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5" fillId="3" borderId="19" xfId="0" applyFont="1" applyFill="1" applyBorder="1" applyAlignment="1" applyProtection="1">
      <alignment horizontal="center"/>
    </xf>
    <xf numFmtId="0" fontId="5" fillId="3" borderId="29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6" xfId="0" applyFont="1" applyFill="1" applyBorder="1" applyProtection="1"/>
    <xf numFmtId="0" fontId="5" fillId="0" borderId="7" xfId="0" applyFont="1" applyFill="1" applyBorder="1" applyProtection="1"/>
    <xf numFmtId="0" fontId="5" fillId="0" borderId="15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2" xfId="0" applyFont="1" applyFill="1" applyBorder="1" applyProtection="1"/>
    <xf numFmtId="0" fontId="5" fillId="0" borderId="8" xfId="0" applyFont="1" applyFill="1" applyBorder="1" applyProtection="1"/>
    <xf numFmtId="0" fontId="5" fillId="0" borderId="13" xfId="0" applyFont="1" applyFill="1" applyBorder="1" applyProtection="1"/>
    <xf numFmtId="0" fontId="3" fillId="0" borderId="2" xfId="0" applyFont="1" applyFill="1" applyBorder="1" applyAlignment="1" applyProtection="1">
      <alignment horizontal="center" textRotation="90"/>
    </xf>
    <xf numFmtId="0" fontId="3" fillId="0" borderId="16" xfId="0" applyFont="1" applyFill="1" applyBorder="1" applyAlignment="1" applyProtection="1">
      <alignment horizontal="center" textRotation="90"/>
    </xf>
    <xf numFmtId="0" fontId="3" fillId="0" borderId="2" xfId="0" applyFont="1" applyBorder="1" applyAlignment="1" applyProtection="1">
      <alignment horizontal="center" textRotation="90"/>
    </xf>
    <xf numFmtId="0" fontId="3" fillId="0" borderId="16" xfId="0" applyFont="1" applyBorder="1" applyAlignment="1" applyProtection="1">
      <alignment horizontal="center" textRotation="90"/>
    </xf>
    <xf numFmtId="0" fontId="3" fillId="0" borderId="20" xfId="0" applyFont="1" applyFill="1" applyBorder="1" applyAlignment="1" applyProtection="1">
      <alignment horizontal="center" textRotation="90"/>
    </xf>
    <xf numFmtId="0" fontId="3" fillId="0" borderId="23" xfId="0" applyFont="1" applyFill="1" applyBorder="1" applyAlignment="1" applyProtection="1">
      <alignment horizontal="center" textRotation="90"/>
    </xf>
    <xf numFmtId="0" fontId="3" fillId="0" borderId="17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textRotation="90" wrapText="1"/>
    </xf>
    <xf numFmtId="0" fontId="3" fillId="0" borderId="14" xfId="0" applyFont="1" applyFill="1" applyBorder="1" applyAlignment="1" applyProtection="1">
      <alignment horizontal="center" textRotation="90" wrapText="1"/>
    </xf>
    <xf numFmtId="0" fontId="3" fillId="0" borderId="10" xfId="0" applyFont="1" applyBorder="1" applyAlignment="1" applyProtection="1">
      <alignment horizontal="center" textRotation="90"/>
    </xf>
    <xf numFmtId="0" fontId="3" fillId="0" borderId="24" xfId="0" applyFont="1" applyBorder="1" applyAlignment="1" applyProtection="1">
      <alignment horizontal="center" textRotation="90"/>
    </xf>
    <xf numFmtId="0" fontId="8" fillId="0" borderId="2" xfId="0" applyFont="1" applyFill="1" applyBorder="1" applyAlignment="1" applyProtection="1">
      <alignment horizontal="center" textRotation="90"/>
    </xf>
    <xf numFmtId="0" fontId="8" fillId="0" borderId="16" xfId="0" applyFont="1" applyFill="1" applyBorder="1" applyAlignment="1" applyProtection="1">
      <alignment horizontal="center" textRotation="90"/>
    </xf>
    <xf numFmtId="0" fontId="3" fillId="0" borderId="11" xfId="0" applyFont="1" applyBorder="1" applyAlignment="1" applyProtection="1">
      <alignment horizontal="center" textRotation="90"/>
    </xf>
    <xf numFmtId="0" fontId="3" fillId="0" borderId="17" xfId="0" applyFont="1" applyBorder="1" applyAlignment="1" applyProtection="1">
      <alignment horizontal="center" textRotation="90"/>
    </xf>
    <xf numFmtId="0" fontId="3" fillId="0" borderId="22" xfId="0" applyFont="1" applyFill="1" applyBorder="1" applyAlignment="1" applyProtection="1">
      <alignment horizontal="center" textRotation="90"/>
    </xf>
    <xf numFmtId="0" fontId="4" fillId="0" borderId="0" xfId="0" applyFont="1" applyAlignment="1">
      <alignment horizontal="center" wrapText="1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Continuous" wrapText="1" readingOrder="1"/>
    </xf>
    <xf numFmtId="166" fontId="3" fillId="3" borderId="2" xfId="0" applyNumberFormat="1" applyFont="1" applyFill="1" applyBorder="1" applyAlignment="1" applyProtection="1">
      <alignment horizontal="center" textRotation="90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166" fontId="8" fillId="3" borderId="2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1" fontId="8" fillId="3" borderId="2" xfId="0" applyNumberFormat="1" applyFont="1" applyFill="1" applyBorder="1" applyAlignment="1" applyProtection="1">
      <alignment horizontal="center" vertical="center"/>
    </xf>
    <xf numFmtId="166" fontId="8" fillId="3" borderId="16" xfId="0" applyNumberFormat="1" applyFont="1" applyFill="1" applyBorder="1" applyAlignment="1" applyProtection="1">
      <alignment vertical="center" wrapText="1"/>
    </xf>
    <xf numFmtId="0" fontId="8" fillId="3" borderId="16" xfId="0" applyFont="1" applyFill="1" applyBorder="1" applyAlignment="1" applyProtection="1">
      <alignment vertical="center" wrapText="1"/>
    </xf>
    <xf numFmtId="166" fontId="0" fillId="3" borderId="0" xfId="0" applyNumberFormat="1" applyFill="1" applyProtection="1"/>
    <xf numFmtId="0" fontId="0" fillId="3" borderId="0" xfId="0" applyFill="1" applyProtection="1"/>
    <xf numFmtId="1" fontId="3" fillId="3" borderId="2" xfId="0" applyNumberFormat="1" applyFont="1" applyFill="1" applyBorder="1" applyAlignment="1" applyProtection="1">
      <alignment horizontal="center" vertical="center"/>
    </xf>
    <xf numFmtId="166" fontId="3" fillId="3" borderId="2" xfId="0" applyNumberFormat="1" applyFont="1" applyFill="1" applyBorder="1" applyAlignment="1" applyProtection="1">
      <alignment horizontal="center" vertical="center"/>
    </xf>
    <xf numFmtId="0" fontId="25" fillId="3" borderId="15" xfId="0" applyFont="1" applyFill="1" applyBorder="1" applyAlignment="1" applyProtection="1">
      <alignment horizontal="left" vertical="center"/>
    </xf>
    <xf numFmtId="166" fontId="25" fillId="3" borderId="10" xfId="0" applyNumberFormat="1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/>
    </xf>
    <xf numFmtId="1" fontId="26" fillId="3" borderId="2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Protection="1"/>
    <xf numFmtId="0" fontId="0" fillId="3" borderId="2" xfId="0" applyFill="1" applyBorder="1" applyProtection="1"/>
    <xf numFmtId="0" fontId="12" fillId="3" borderId="2" xfId="0" applyFont="1" applyFill="1" applyBorder="1" applyAlignment="1" applyProtection="1">
      <alignment vertical="top" wrapText="1"/>
    </xf>
    <xf numFmtId="0" fontId="21" fillId="3" borderId="2" xfId="0" applyFont="1" applyFill="1" applyBorder="1" applyAlignment="1" applyProtection="1">
      <alignment horizontal="right"/>
    </xf>
    <xf numFmtId="0" fontId="23" fillId="2" borderId="28" xfId="0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23" fillId="0" borderId="36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34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35" xfId="0" applyFont="1" applyBorder="1" applyAlignment="1" applyProtection="1">
      <alignment horizontal="center" vertical="center" wrapText="1"/>
    </xf>
    <xf numFmtId="0" fontId="23" fillId="6" borderId="0" xfId="0" applyFont="1" applyFill="1" applyAlignment="1" applyProtection="1">
      <alignment horizontal="left" wrapText="1"/>
    </xf>
    <xf numFmtId="0" fontId="4" fillId="6" borderId="1" xfId="0" applyFont="1" applyFill="1" applyBorder="1" applyAlignment="1" applyProtection="1">
      <alignment horizontal="center" wrapText="1"/>
    </xf>
    <xf numFmtId="0" fontId="4" fillId="6" borderId="0" xfId="0" applyFont="1" applyFill="1" applyBorder="1" applyAlignment="1" applyProtection="1">
      <alignment horizontal="center" wrapText="1"/>
    </xf>
    <xf numFmtId="0" fontId="12" fillId="3" borderId="0" xfId="0" applyFont="1" applyFill="1" applyProtection="1"/>
    <xf numFmtId="0" fontId="12" fillId="3" borderId="0" xfId="0" applyFont="1" applyFill="1" applyBorder="1" applyProtection="1"/>
    <xf numFmtId="0" fontId="3" fillId="3" borderId="16" xfId="0" applyFont="1" applyFill="1" applyBorder="1" applyAlignment="1" applyProtection="1">
      <alignment horizontal="center" textRotation="90" wrapText="1"/>
    </xf>
    <xf numFmtId="0" fontId="3" fillId="3" borderId="22" xfId="0" applyFont="1" applyFill="1" applyBorder="1" applyAlignment="1" applyProtection="1">
      <alignment horizontal="center" textRotation="90" wrapText="1"/>
    </xf>
    <xf numFmtId="0" fontId="5" fillId="3" borderId="2" xfId="0" applyFont="1" applyFill="1" applyBorder="1" applyProtection="1"/>
    <xf numFmtId="0" fontId="5" fillId="3" borderId="16" xfId="0" applyFont="1" applyFill="1" applyBorder="1" applyProtection="1"/>
    <xf numFmtId="0" fontId="3" fillId="3" borderId="0" xfId="0" applyFont="1" applyFill="1" applyProtection="1"/>
    <xf numFmtId="0" fontId="17" fillId="3" borderId="0" xfId="0" applyFont="1" applyFill="1" applyProtection="1"/>
    <xf numFmtId="0" fontId="5" fillId="3" borderId="32" xfId="0" applyFont="1" applyFill="1" applyBorder="1" applyProtection="1"/>
    <xf numFmtId="0" fontId="0" fillId="0" borderId="2" xfId="0" applyBorder="1" applyAlignment="1" applyProtection="1">
      <alignment vertical="center" wrapText="1"/>
    </xf>
    <xf numFmtId="0" fontId="16" fillId="3" borderId="37" xfId="0" applyNumberFormat="1" applyFont="1" applyFill="1" applyBorder="1" applyAlignment="1" applyProtection="1">
      <alignment horizontal="center" vertical="center" wrapText="1"/>
    </xf>
    <xf numFmtId="0" fontId="3" fillId="7" borderId="38" xfId="0" applyFont="1" applyFill="1" applyBorder="1" applyProtection="1"/>
    <xf numFmtId="0" fontId="3" fillId="2" borderId="2" xfId="0" applyFont="1" applyFill="1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65" fontId="19" fillId="3" borderId="2" xfId="1" applyNumberFormat="1" applyFont="1" applyFill="1" applyBorder="1" applyProtection="1">
      <protection locked="0"/>
    </xf>
    <xf numFmtId="0" fontId="0" fillId="3" borderId="0" xfId="0" applyFill="1"/>
    <xf numFmtId="0" fontId="19" fillId="3" borderId="11" xfId="0" applyFont="1" applyFill="1" applyBorder="1" applyAlignment="1" applyProtection="1">
      <alignment horizontal="center" vertical="center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69" zoomScaleNormal="69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B37" sqref="B37"/>
    </sheetView>
  </sheetViews>
  <sheetFormatPr defaultColWidth="8.85546875" defaultRowHeight="15" x14ac:dyDescent="0.25"/>
  <cols>
    <col min="1" max="1" width="32.140625" style="1" customWidth="1"/>
    <col min="2" max="2" width="15.85546875" style="1" customWidth="1"/>
    <col min="3" max="4" width="15" style="1" customWidth="1"/>
    <col min="5" max="5" width="11.5703125" style="1" customWidth="1"/>
    <col min="6" max="13" width="11.7109375" style="1" customWidth="1"/>
    <col min="14" max="16" width="11.7109375" style="2" customWidth="1"/>
    <col min="17" max="21" width="11.7109375" style="1" customWidth="1"/>
    <col min="22" max="22" width="11.7109375" style="2" customWidth="1"/>
    <col min="23" max="24" width="11.7109375" style="1" customWidth="1"/>
    <col min="25" max="27" width="11.7109375" style="2" customWidth="1"/>
    <col min="28" max="32" width="11.7109375" style="1" customWidth="1"/>
    <col min="33" max="36" width="11.7109375" style="2" customWidth="1"/>
    <col min="37" max="16384" width="8.85546875" style="1"/>
  </cols>
  <sheetData>
    <row r="1" spans="1:36" ht="15.75" x14ac:dyDescent="0.25">
      <c r="A1" s="119" t="s">
        <v>112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64"/>
    </row>
    <row r="2" spans="1:3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</row>
    <row r="3" spans="1:36" ht="47.25" x14ac:dyDescent="0.25">
      <c r="A3" s="59" t="s">
        <v>0</v>
      </c>
      <c r="B3" s="208" t="s">
        <v>121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69"/>
    </row>
    <row r="5" spans="1:36" ht="18" x14ac:dyDescent="0.25">
      <c r="A5" s="120" t="s">
        <v>1</v>
      </c>
      <c r="B5" s="199" t="s">
        <v>2</v>
      </c>
      <c r="C5" s="200"/>
      <c r="D5" s="201"/>
      <c r="E5" s="107" t="s">
        <v>3</v>
      </c>
      <c r="F5" s="108"/>
      <c r="G5" s="108"/>
      <c r="H5" s="108"/>
      <c r="I5" s="108"/>
      <c r="J5" s="108"/>
      <c r="K5" s="108"/>
      <c r="L5" s="108"/>
      <c r="M5" s="108"/>
      <c r="N5" s="108"/>
      <c r="O5" s="109"/>
      <c r="P5" s="107" t="s">
        <v>4</v>
      </c>
      <c r="Q5" s="108"/>
      <c r="R5" s="108"/>
      <c r="S5" s="108"/>
      <c r="T5" s="108"/>
      <c r="U5" s="108"/>
      <c r="V5" s="108"/>
      <c r="W5" s="108"/>
      <c r="X5" s="108"/>
      <c r="Y5" s="108"/>
      <c r="Z5" s="109"/>
      <c r="AA5" s="107" t="s">
        <v>73</v>
      </c>
      <c r="AB5" s="108"/>
      <c r="AC5" s="108"/>
      <c r="AD5" s="108"/>
      <c r="AE5" s="108"/>
      <c r="AF5" s="108"/>
      <c r="AG5" s="108"/>
      <c r="AH5" s="108"/>
      <c r="AI5" s="108"/>
      <c r="AJ5" s="109"/>
    </row>
    <row r="6" spans="1:36" ht="81.75" customHeight="1" x14ac:dyDescent="0.25">
      <c r="A6" s="120"/>
      <c r="B6" s="202"/>
      <c r="C6" s="203"/>
      <c r="D6" s="204"/>
      <c r="E6" s="113" t="s">
        <v>104</v>
      </c>
      <c r="F6" s="114"/>
      <c r="G6" s="114"/>
      <c r="H6" s="114"/>
      <c r="I6" s="114"/>
      <c r="J6" s="114"/>
      <c r="K6" s="115"/>
      <c r="L6" s="121" t="s">
        <v>5</v>
      </c>
      <c r="M6" s="121"/>
      <c r="N6" s="121"/>
      <c r="O6" s="110" t="s">
        <v>6</v>
      </c>
      <c r="P6" s="113" t="s">
        <v>104</v>
      </c>
      <c r="Q6" s="114"/>
      <c r="R6" s="114"/>
      <c r="S6" s="114"/>
      <c r="T6" s="114"/>
      <c r="U6" s="114"/>
      <c r="V6" s="115"/>
      <c r="W6" s="121" t="s">
        <v>5</v>
      </c>
      <c r="X6" s="121"/>
      <c r="Y6" s="121"/>
      <c r="Z6" s="110" t="s">
        <v>6</v>
      </c>
      <c r="AA6" s="113" t="s">
        <v>104</v>
      </c>
      <c r="AB6" s="114"/>
      <c r="AC6" s="114"/>
      <c r="AD6" s="114"/>
      <c r="AE6" s="114"/>
      <c r="AF6" s="114"/>
      <c r="AG6" s="115"/>
      <c r="AH6" s="106" t="s">
        <v>5</v>
      </c>
      <c r="AI6" s="106"/>
      <c r="AJ6" s="110" t="s">
        <v>6</v>
      </c>
    </row>
    <row r="7" spans="1:36" ht="18" customHeight="1" x14ac:dyDescent="0.25">
      <c r="A7" s="120"/>
      <c r="B7" s="205"/>
      <c r="C7" s="206"/>
      <c r="D7" s="207"/>
      <c r="E7" s="116"/>
      <c r="F7" s="117"/>
      <c r="G7" s="117"/>
      <c r="H7" s="117"/>
      <c r="I7" s="117"/>
      <c r="J7" s="117"/>
      <c r="K7" s="118"/>
      <c r="L7" s="111" t="s">
        <v>7</v>
      </c>
      <c r="M7" s="112" t="s">
        <v>8</v>
      </c>
      <c r="N7" s="110" t="s">
        <v>9</v>
      </c>
      <c r="O7" s="110"/>
      <c r="P7" s="116"/>
      <c r="Q7" s="117"/>
      <c r="R7" s="117"/>
      <c r="S7" s="117"/>
      <c r="T7" s="117"/>
      <c r="U7" s="117"/>
      <c r="V7" s="118"/>
      <c r="W7" s="111" t="s">
        <v>7</v>
      </c>
      <c r="X7" s="112" t="s">
        <v>8</v>
      </c>
      <c r="Y7" s="110" t="s">
        <v>9</v>
      </c>
      <c r="Z7" s="110"/>
      <c r="AA7" s="116"/>
      <c r="AB7" s="117"/>
      <c r="AC7" s="117"/>
      <c r="AD7" s="117"/>
      <c r="AE7" s="117"/>
      <c r="AF7" s="117"/>
      <c r="AG7" s="118"/>
      <c r="AH7" s="110" t="s">
        <v>7</v>
      </c>
      <c r="AI7" s="110" t="s">
        <v>9</v>
      </c>
      <c r="AJ7" s="110"/>
    </row>
    <row r="8" spans="1:36" ht="332.25" x14ac:dyDescent="0.25">
      <c r="A8" s="120"/>
      <c r="B8" s="71" t="s">
        <v>10</v>
      </c>
      <c r="C8" s="71" t="s">
        <v>11</v>
      </c>
      <c r="D8" s="198" t="s">
        <v>120</v>
      </c>
      <c r="E8" s="72" t="s">
        <v>76</v>
      </c>
      <c r="F8" s="73" t="s">
        <v>77</v>
      </c>
      <c r="G8" s="74" t="s">
        <v>12</v>
      </c>
      <c r="H8" s="74" t="s">
        <v>13</v>
      </c>
      <c r="I8" s="74" t="s">
        <v>14</v>
      </c>
      <c r="J8" s="74" t="s">
        <v>78</v>
      </c>
      <c r="K8" s="75" t="s">
        <v>15</v>
      </c>
      <c r="L8" s="111"/>
      <c r="M8" s="112"/>
      <c r="N8" s="110"/>
      <c r="O8" s="110"/>
      <c r="P8" s="76" t="s">
        <v>76</v>
      </c>
      <c r="Q8" s="74" t="s">
        <v>77</v>
      </c>
      <c r="R8" s="74" t="s">
        <v>12</v>
      </c>
      <c r="S8" s="74" t="s">
        <v>13</v>
      </c>
      <c r="T8" s="74" t="s">
        <v>14</v>
      </c>
      <c r="U8" s="74" t="s">
        <v>78</v>
      </c>
      <c r="V8" s="75" t="s">
        <v>15</v>
      </c>
      <c r="W8" s="111"/>
      <c r="X8" s="112"/>
      <c r="Y8" s="110"/>
      <c r="Z8" s="110"/>
      <c r="AA8" s="76" t="s">
        <v>76</v>
      </c>
      <c r="AB8" s="74" t="s">
        <v>77</v>
      </c>
      <c r="AC8" s="74" t="s">
        <v>12</v>
      </c>
      <c r="AD8" s="74" t="s">
        <v>13</v>
      </c>
      <c r="AE8" s="74" t="s">
        <v>14</v>
      </c>
      <c r="AF8" s="74" t="s">
        <v>78</v>
      </c>
      <c r="AG8" s="75" t="s">
        <v>15</v>
      </c>
      <c r="AH8" s="110"/>
      <c r="AI8" s="110"/>
      <c r="AJ8" s="110"/>
    </row>
    <row r="9" spans="1:36" s="11" customFormat="1" ht="11.25" x14ac:dyDescent="0.2">
      <c r="A9" s="5">
        <v>1</v>
      </c>
      <c r="B9" s="6">
        <v>2</v>
      </c>
      <c r="C9" s="6">
        <v>3</v>
      </c>
      <c r="D9" s="6">
        <v>4</v>
      </c>
      <c r="E9" s="6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7">
        <v>11</v>
      </c>
      <c r="L9" s="5">
        <v>12</v>
      </c>
      <c r="M9" s="8">
        <v>13</v>
      </c>
      <c r="N9" s="7">
        <v>14</v>
      </c>
      <c r="O9" s="7">
        <v>15</v>
      </c>
      <c r="P9" s="7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10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pans="1:36" s="11" customFormat="1" ht="45.75" x14ac:dyDescent="0.25">
      <c r="A10" s="70" t="s">
        <v>79</v>
      </c>
      <c r="B10" s="42"/>
      <c r="C10" s="42"/>
      <c r="D10" s="42"/>
      <c r="E10" s="65"/>
      <c r="F10" s="44"/>
      <c r="G10" s="44"/>
      <c r="H10" s="44"/>
      <c r="I10" s="44"/>
      <c r="J10" s="44"/>
      <c r="K10" s="12">
        <f>SUM(E10:J10)</f>
        <v>0</v>
      </c>
      <c r="L10" s="44"/>
      <c r="M10" s="13">
        <v>2</v>
      </c>
      <c r="N10" s="12">
        <f>ROUND(L10*M10,0)</f>
        <v>0</v>
      </c>
      <c r="O10" s="12">
        <f>K10+N10</f>
        <v>0</v>
      </c>
      <c r="P10" s="12"/>
      <c r="Q10" s="45"/>
      <c r="R10" s="45"/>
      <c r="S10" s="45"/>
      <c r="T10" s="45"/>
      <c r="U10" s="45"/>
      <c r="V10" s="14">
        <f>P10+Q10+R10+S10+T10+U10</f>
        <v>0</v>
      </c>
      <c r="W10" s="45"/>
      <c r="X10" s="10"/>
      <c r="Y10" s="14">
        <f>ROUND(W10*X10,0)</f>
        <v>0</v>
      </c>
      <c r="Z10" s="14">
        <f>V10+Y10</f>
        <v>0</v>
      </c>
      <c r="AA10" s="14">
        <f t="shared" ref="AA10:AB25" si="0">E10+P10</f>
        <v>0</v>
      </c>
      <c r="AB10" s="15">
        <f t="shared" si="0"/>
        <v>0</v>
      </c>
      <c r="AC10" s="15">
        <f t="shared" ref="AC10" si="1">G10+R10</f>
        <v>0</v>
      </c>
      <c r="AD10" s="15">
        <f t="shared" ref="AD10" si="2">H10+S10</f>
        <v>0</v>
      </c>
      <c r="AE10" s="15">
        <f t="shared" ref="AE10:AF25" si="3">I10+T10</f>
        <v>0</v>
      </c>
      <c r="AF10" s="15">
        <f t="shared" si="3"/>
        <v>0</v>
      </c>
      <c r="AG10" s="14">
        <f>AA10+AB10+AC10+AD10+AE10+AF10</f>
        <v>0</v>
      </c>
      <c r="AH10" s="14">
        <f>L10+W10</f>
        <v>0</v>
      </c>
      <c r="AI10" s="14">
        <f t="shared" ref="AI10:AI22" si="4">N10+Y10</f>
        <v>0</v>
      </c>
      <c r="AJ10" s="14">
        <f t="shared" ref="AJ10:AJ22" si="5">O10+Z10</f>
        <v>0</v>
      </c>
    </row>
    <row r="11" spans="1:36" ht="15.75" x14ac:dyDescent="0.25">
      <c r="A11" s="46" t="s">
        <v>16</v>
      </c>
      <c r="B11" s="42"/>
      <c r="C11" s="42"/>
      <c r="D11" s="42"/>
      <c r="E11" s="65"/>
      <c r="F11" s="44"/>
      <c r="G11" s="44"/>
      <c r="H11" s="44"/>
      <c r="I11" s="44"/>
      <c r="J11" s="44"/>
      <c r="K11" s="12">
        <f t="shared" ref="K11:K32" si="6">SUM(E11:J11)</f>
        <v>0</v>
      </c>
      <c r="L11" s="44"/>
      <c r="M11" s="13">
        <v>3.8</v>
      </c>
      <c r="N11" s="12">
        <f>ROUND(L11*M11,0)</f>
        <v>0</v>
      </c>
      <c r="O11" s="12">
        <f>K11+N11</f>
        <v>0</v>
      </c>
      <c r="P11" s="12"/>
      <c r="Q11" s="45"/>
      <c r="R11" s="45"/>
      <c r="S11" s="45"/>
      <c r="T11" s="45"/>
      <c r="U11" s="45"/>
      <c r="V11" s="14">
        <f t="shared" ref="V11:V36" si="7">P11+Q11+R11+S11+T11+U11</f>
        <v>0</v>
      </c>
      <c r="W11" s="45"/>
      <c r="X11" s="13">
        <v>3.8</v>
      </c>
      <c r="Y11" s="14">
        <f>ROUND(W11*X11,0)</f>
        <v>0</v>
      </c>
      <c r="Z11" s="14">
        <f>V11+Y11</f>
        <v>0</v>
      </c>
      <c r="AA11" s="14">
        <f t="shared" si="0"/>
        <v>0</v>
      </c>
      <c r="AB11" s="15">
        <f t="shared" ref="AB11:AB22" si="8">F11+Q11</f>
        <v>0</v>
      </c>
      <c r="AC11" s="15">
        <f t="shared" ref="AC11:AC22" si="9">G11+R11</f>
        <v>0</v>
      </c>
      <c r="AD11" s="15">
        <f t="shared" ref="AD11:AD22" si="10">H11+S11</f>
        <v>0</v>
      </c>
      <c r="AE11" s="15">
        <f t="shared" ref="AE11:AE22" si="11">I11+T11</f>
        <v>0</v>
      </c>
      <c r="AF11" s="15">
        <f t="shared" si="3"/>
        <v>0</v>
      </c>
      <c r="AG11" s="14">
        <f t="shared" ref="AG11:AG32" si="12">AA11+AB11+AC11+AD11+AE11+AF11</f>
        <v>0</v>
      </c>
      <c r="AH11" s="14">
        <f t="shared" ref="AH11:AH36" si="13">L11+W11</f>
        <v>0</v>
      </c>
      <c r="AI11" s="14">
        <f t="shared" si="4"/>
        <v>0</v>
      </c>
      <c r="AJ11" s="14">
        <f t="shared" si="5"/>
        <v>0</v>
      </c>
    </row>
    <row r="12" spans="1:36" ht="15.75" x14ac:dyDescent="0.25">
      <c r="A12" s="46" t="s">
        <v>17</v>
      </c>
      <c r="B12" s="42"/>
      <c r="C12" s="42"/>
      <c r="D12" s="42"/>
      <c r="E12" s="65"/>
      <c r="F12" s="44"/>
      <c r="G12" s="44"/>
      <c r="H12" s="44"/>
      <c r="I12" s="44"/>
      <c r="J12" s="44"/>
      <c r="K12" s="12">
        <f>SUM(E12:J12)</f>
        <v>0</v>
      </c>
      <c r="L12" s="44"/>
      <c r="M12" s="16">
        <v>2.6</v>
      </c>
      <c r="N12" s="12">
        <f t="shared" ref="N12:N36" si="14">ROUND(L12*M12,0)</f>
        <v>0</v>
      </c>
      <c r="O12" s="12">
        <f t="shared" ref="O12:O36" si="15">K12+N12</f>
        <v>0</v>
      </c>
      <c r="P12" s="12"/>
      <c r="Q12" s="45"/>
      <c r="R12" s="45"/>
      <c r="S12" s="45"/>
      <c r="T12" s="45"/>
      <c r="U12" s="45"/>
      <c r="V12" s="14">
        <f t="shared" si="7"/>
        <v>0</v>
      </c>
      <c r="W12" s="45"/>
      <c r="X12" s="16">
        <v>2.6</v>
      </c>
      <c r="Y12" s="14">
        <f>ROUND(W12*X12,0)</f>
        <v>0</v>
      </c>
      <c r="Z12" s="14">
        <f t="shared" ref="Z12:Z36" si="16">V12+Y12</f>
        <v>0</v>
      </c>
      <c r="AA12" s="14">
        <f t="shared" si="0"/>
        <v>0</v>
      </c>
      <c r="AB12" s="15">
        <f t="shared" si="8"/>
        <v>0</v>
      </c>
      <c r="AC12" s="15">
        <f t="shared" si="9"/>
        <v>0</v>
      </c>
      <c r="AD12" s="15">
        <f t="shared" si="10"/>
        <v>0</v>
      </c>
      <c r="AE12" s="15">
        <f t="shared" si="11"/>
        <v>0</v>
      </c>
      <c r="AF12" s="15">
        <f t="shared" si="3"/>
        <v>0</v>
      </c>
      <c r="AG12" s="14">
        <f t="shared" si="12"/>
        <v>0</v>
      </c>
      <c r="AH12" s="14">
        <f t="shared" si="13"/>
        <v>0</v>
      </c>
      <c r="AI12" s="14">
        <f t="shared" si="4"/>
        <v>0</v>
      </c>
      <c r="AJ12" s="14">
        <f t="shared" si="5"/>
        <v>0</v>
      </c>
    </row>
    <row r="13" spans="1:36" x14ac:dyDescent="0.25">
      <c r="A13" s="47" t="s">
        <v>18</v>
      </c>
      <c r="B13" s="42"/>
      <c r="C13" s="42"/>
      <c r="D13" s="42"/>
      <c r="E13" s="65"/>
      <c r="F13" s="44"/>
      <c r="G13" s="44"/>
      <c r="H13" s="44"/>
      <c r="I13" s="44"/>
      <c r="J13" s="44"/>
      <c r="K13" s="12">
        <f t="shared" si="6"/>
        <v>0</v>
      </c>
      <c r="L13" s="44"/>
      <c r="M13" s="16">
        <v>2.1</v>
      </c>
      <c r="N13" s="12">
        <f t="shared" si="14"/>
        <v>0</v>
      </c>
      <c r="O13" s="12">
        <f t="shared" si="15"/>
        <v>0</v>
      </c>
      <c r="P13" s="12"/>
      <c r="Q13" s="45"/>
      <c r="R13" s="45"/>
      <c r="S13" s="45"/>
      <c r="T13" s="45"/>
      <c r="U13" s="45"/>
      <c r="V13" s="14">
        <f>P13+Q13+R13+S13+T13+U13</f>
        <v>0</v>
      </c>
      <c r="W13" s="45"/>
      <c r="X13" s="16">
        <v>2.1</v>
      </c>
      <c r="Y13" s="14">
        <f t="shared" ref="Y13:Y36" si="17">ROUND(W13*X13,0)</f>
        <v>0</v>
      </c>
      <c r="Z13" s="14">
        <f t="shared" si="16"/>
        <v>0</v>
      </c>
      <c r="AA13" s="14">
        <f t="shared" si="0"/>
        <v>0</v>
      </c>
      <c r="AB13" s="15">
        <f t="shared" si="8"/>
        <v>0</v>
      </c>
      <c r="AC13" s="15">
        <f t="shared" si="9"/>
        <v>0</v>
      </c>
      <c r="AD13" s="15">
        <f t="shared" si="10"/>
        <v>0</v>
      </c>
      <c r="AE13" s="15">
        <f t="shared" si="11"/>
        <v>0</v>
      </c>
      <c r="AF13" s="15">
        <f t="shared" si="3"/>
        <v>0</v>
      </c>
      <c r="AG13" s="14">
        <f t="shared" si="12"/>
        <v>0</v>
      </c>
      <c r="AH13" s="14">
        <f t="shared" si="13"/>
        <v>0</v>
      </c>
      <c r="AI13" s="14">
        <f t="shared" si="4"/>
        <v>0</v>
      </c>
      <c r="AJ13" s="14">
        <f t="shared" si="5"/>
        <v>0</v>
      </c>
    </row>
    <row r="14" spans="1:36" x14ac:dyDescent="0.25">
      <c r="A14" s="47" t="s">
        <v>19</v>
      </c>
      <c r="B14" s="42"/>
      <c r="C14" s="42"/>
      <c r="D14" s="42"/>
      <c r="E14" s="65"/>
      <c r="F14" s="44"/>
      <c r="G14" s="44"/>
      <c r="H14" s="44"/>
      <c r="I14" s="44"/>
      <c r="J14" s="44"/>
      <c r="K14" s="12">
        <f t="shared" si="6"/>
        <v>0</v>
      </c>
      <c r="L14" s="44"/>
      <c r="M14" s="13">
        <v>4.2</v>
      </c>
      <c r="N14" s="12">
        <f t="shared" si="14"/>
        <v>0</v>
      </c>
      <c r="O14" s="12">
        <f t="shared" si="15"/>
        <v>0</v>
      </c>
      <c r="P14" s="12"/>
      <c r="Q14" s="45"/>
      <c r="R14" s="45"/>
      <c r="S14" s="45"/>
      <c r="T14" s="45"/>
      <c r="U14" s="45"/>
      <c r="V14" s="14">
        <f t="shared" si="7"/>
        <v>0</v>
      </c>
      <c r="W14" s="45"/>
      <c r="X14" s="13">
        <v>4.2</v>
      </c>
      <c r="Y14" s="14">
        <f t="shared" si="17"/>
        <v>0</v>
      </c>
      <c r="Z14" s="14">
        <f t="shared" si="16"/>
        <v>0</v>
      </c>
      <c r="AA14" s="14">
        <f t="shared" si="0"/>
        <v>0</v>
      </c>
      <c r="AB14" s="15">
        <f t="shared" si="8"/>
        <v>0</v>
      </c>
      <c r="AC14" s="15">
        <f t="shared" si="9"/>
        <v>0</v>
      </c>
      <c r="AD14" s="15">
        <f t="shared" si="10"/>
        <v>0</v>
      </c>
      <c r="AE14" s="15">
        <f t="shared" si="11"/>
        <v>0</v>
      </c>
      <c r="AF14" s="15">
        <f t="shared" si="3"/>
        <v>0</v>
      </c>
      <c r="AG14" s="14">
        <f t="shared" si="12"/>
        <v>0</v>
      </c>
      <c r="AH14" s="14">
        <f t="shared" si="13"/>
        <v>0</v>
      </c>
      <c r="AI14" s="14">
        <f t="shared" si="4"/>
        <v>0</v>
      </c>
      <c r="AJ14" s="14">
        <f t="shared" si="5"/>
        <v>0</v>
      </c>
    </row>
    <row r="15" spans="1:36" x14ac:dyDescent="0.25">
      <c r="A15" s="47" t="s">
        <v>20</v>
      </c>
      <c r="B15" s="42"/>
      <c r="C15" s="42"/>
      <c r="D15" s="42"/>
      <c r="E15" s="65"/>
      <c r="F15" s="44"/>
      <c r="G15" s="44"/>
      <c r="H15" s="44"/>
      <c r="I15" s="44"/>
      <c r="J15" s="44"/>
      <c r="K15" s="12">
        <f t="shared" si="6"/>
        <v>0</v>
      </c>
      <c r="L15" s="44"/>
      <c r="M15" s="16">
        <v>2.4</v>
      </c>
      <c r="N15" s="12">
        <f t="shared" si="14"/>
        <v>0</v>
      </c>
      <c r="O15" s="12">
        <f t="shared" si="15"/>
        <v>0</v>
      </c>
      <c r="P15" s="12"/>
      <c r="Q15" s="45"/>
      <c r="R15" s="45"/>
      <c r="S15" s="45"/>
      <c r="T15" s="45"/>
      <c r="U15" s="45"/>
      <c r="V15" s="14">
        <f t="shared" si="7"/>
        <v>0</v>
      </c>
      <c r="W15" s="45"/>
      <c r="X15" s="16">
        <v>2.4</v>
      </c>
      <c r="Y15" s="14">
        <f t="shared" si="17"/>
        <v>0</v>
      </c>
      <c r="Z15" s="14">
        <f t="shared" si="16"/>
        <v>0</v>
      </c>
      <c r="AA15" s="14">
        <f t="shared" si="0"/>
        <v>0</v>
      </c>
      <c r="AB15" s="15">
        <f t="shared" si="8"/>
        <v>0</v>
      </c>
      <c r="AC15" s="15">
        <f t="shared" si="9"/>
        <v>0</v>
      </c>
      <c r="AD15" s="15">
        <f t="shared" si="10"/>
        <v>0</v>
      </c>
      <c r="AE15" s="15">
        <f t="shared" si="11"/>
        <v>0</v>
      </c>
      <c r="AF15" s="15">
        <f t="shared" si="3"/>
        <v>0</v>
      </c>
      <c r="AG15" s="14">
        <f t="shared" si="12"/>
        <v>0</v>
      </c>
      <c r="AH15" s="14">
        <f t="shared" si="13"/>
        <v>0</v>
      </c>
      <c r="AI15" s="14">
        <f t="shared" si="4"/>
        <v>0</v>
      </c>
      <c r="AJ15" s="14">
        <f t="shared" si="5"/>
        <v>0</v>
      </c>
    </row>
    <row r="16" spans="1:36" ht="15.75" x14ac:dyDescent="0.25">
      <c r="A16" s="46" t="s">
        <v>21</v>
      </c>
      <c r="B16" s="42"/>
      <c r="C16" s="42"/>
      <c r="D16" s="42"/>
      <c r="E16" s="65"/>
      <c r="F16" s="44"/>
      <c r="G16" s="44"/>
      <c r="H16" s="44"/>
      <c r="I16" s="44"/>
      <c r="J16" s="44"/>
      <c r="K16" s="12">
        <f t="shared" si="6"/>
        <v>0</v>
      </c>
      <c r="L16" s="44"/>
      <c r="M16" s="16">
        <v>3.1</v>
      </c>
      <c r="N16" s="12">
        <f t="shared" si="14"/>
        <v>0</v>
      </c>
      <c r="O16" s="12">
        <f t="shared" si="15"/>
        <v>0</v>
      </c>
      <c r="P16" s="12"/>
      <c r="Q16" s="45"/>
      <c r="R16" s="45"/>
      <c r="S16" s="45"/>
      <c r="T16" s="45"/>
      <c r="U16" s="45"/>
      <c r="V16" s="14">
        <f t="shared" si="7"/>
        <v>0</v>
      </c>
      <c r="W16" s="45"/>
      <c r="X16" s="16">
        <v>3.1</v>
      </c>
      <c r="Y16" s="14">
        <f t="shared" si="17"/>
        <v>0</v>
      </c>
      <c r="Z16" s="14">
        <f t="shared" si="16"/>
        <v>0</v>
      </c>
      <c r="AA16" s="14">
        <f t="shared" si="0"/>
        <v>0</v>
      </c>
      <c r="AB16" s="15">
        <f t="shared" si="8"/>
        <v>0</v>
      </c>
      <c r="AC16" s="15">
        <f t="shared" si="9"/>
        <v>0</v>
      </c>
      <c r="AD16" s="15">
        <f t="shared" si="10"/>
        <v>0</v>
      </c>
      <c r="AE16" s="15">
        <f t="shared" si="11"/>
        <v>0</v>
      </c>
      <c r="AF16" s="15">
        <f t="shared" si="3"/>
        <v>0</v>
      </c>
      <c r="AG16" s="14">
        <f t="shared" si="12"/>
        <v>0</v>
      </c>
      <c r="AH16" s="14">
        <f t="shared" si="13"/>
        <v>0</v>
      </c>
      <c r="AI16" s="14">
        <f t="shared" si="4"/>
        <v>0</v>
      </c>
      <c r="AJ16" s="14">
        <f t="shared" si="5"/>
        <v>0</v>
      </c>
    </row>
    <row r="17" spans="1:36" ht="15.75" x14ac:dyDescent="0.25">
      <c r="A17" s="46" t="s">
        <v>22</v>
      </c>
      <c r="B17" s="42"/>
      <c r="C17" s="42"/>
      <c r="D17" s="42"/>
      <c r="E17" s="65"/>
      <c r="F17" s="44"/>
      <c r="G17" s="44"/>
      <c r="H17" s="44"/>
      <c r="I17" s="44"/>
      <c r="J17" s="44"/>
      <c r="K17" s="12">
        <f t="shared" si="6"/>
        <v>0</v>
      </c>
      <c r="L17" s="44"/>
      <c r="M17" s="16">
        <v>2.9</v>
      </c>
      <c r="N17" s="12">
        <f t="shared" si="14"/>
        <v>0</v>
      </c>
      <c r="O17" s="12">
        <f t="shared" si="15"/>
        <v>0</v>
      </c>
      <c r="P17" s="12"/>
      <c r="Q17" s="45"/>
      <c r="R17" s="45"/>
      <c r="S17" s="45"/>
      <c r="T17" s="45"/>
      <c r="U17" s="45"/>
      <c r="V17" s="14">
        <f t="shared" si="7"/>
        <v>0</v>
      </c>
      <c r="W17" s="45"/>
      <c r="X17" s="16">
        <v>2.9</v>
      </c>
      <c r="Y17" s="14">
        <f t="shared" si="17"/>
        <v>0</v>
      </c>
      <c r="Z17" s="14">
        <f t="shared" si="16"/>
        <v>0</v>
      </c>
      <c r="AA17" s="14">
        <f t="shared" si="0"/>
        <v>0</v>
      </c>
      <c r="AB17" s="15">
        <f t="shared" si="8"/>
        <v>0</v>
      </c>
      <c r="AC17" s="15">
        <f t="shared" si="9"/>
        <v>0</v>
      </c>
      <c r="AD17" s="15">
        <f t="shared" si="10"/>
        <v>0</v>
      </c>
      <c r="AE17" s="15">
        <f t="shared" si="11"/>
        <v>0</v>
      </c>
      <c r="AF17" s="15">
        <f t="shared" si="3"/>
        <v>0</v>
      </c>
      <c r="AG17" s="14">
        <f t="shared" si="12"/>
        <v>0</v>
      </c>
      <c r="AH17" s="14">
        <f t="shared" si="13"/>
        <v>0</v>
      </c>
      <c r="AI17" s="14">
        <f t="shared" si="4"/>
        <v>0</v>
      </c>
      <c r="AJ17" s="14">
        <f t="shared" si="5"/>
        <v>0</v>
      </c>
    </row>
    <row r="18" spans="1:36" x14ac:dyDescent="0.25">
      <c r="A18" s="47" t="s">
        <v>23</v>
      </c>
      <c r="B18" s="42"/>
      <c r="C18" s="42"/>
      <c r="D18" s="42"/>
      <c r="E18" s="65"/>
      <c r="F18" s="44"/>
      <c r="G18" s="44"/>
      <c r="H18" s="44"/>
      <c r="I18" s="44"/>
      <c r="J18" s="44"/>
      <c r="K18" s="12">
        <f t="shared" si="6"/>
        <v>0</v>
      </c>
      <c r="L18" s="44"/>
      <c r="M18" s="16">
        <v>2.5</v>
      </c>
      <c r="N18" s="12">
        <f t="shared" si="14"/>
        <v>0</v>
      </c>
      <c r="O18" s="12">
        <f t="shared" si="15"/>
        <v>0</v>
      </c>
      <c r="P18" s="12"/>
      <c r="Q18" s="45"/>
      <c r="R18" s="45"/>
      <c r="S18" s="45"/>
      <c r="T18" s="45"/>
      <c r="U18" s="45"/>
      <c r="V18" s="14">
        <f t="shared" si="7"/>
        <v>0</v>
      </c>
      <c r="W18" s="45"/>
      <c r="X18" s="16">
        <v>2.5</v>
      </c>
      <c r="Y18" s="14">
        <f t="shared" si="17"/>
        <v>0</v>
      </c>
      <c r="Z18" s="14">
        <f t="shared" si="16"/>
        <v>0</v>
      </c>
      <c r="AA18" s="14">
        <f t="shared" si="0"/>
        <v>0</v>
      </c>
      <c r="AB18" s="15">
        <f t="shared" si="8"/>
        <v>0</v>
      </c>
      <c r="AC18" s="15">
        <f t="shared" si="9"/>
        <v>0</v>
      </c>
      <c r="AD18" s="15">
        <f t="shared" si="10"/>
        <v>0</v>
      </c>
      <c r="AE18" s="15">
        <f t="shared" si="11"/>
        <v>0</v>
      </c>
      <c r="AF18" s="15">
        <f t="shared" si="3"/>
        <v>0</v>
      </c>
      <c r="AG18" s="14">
        <f t="shared" si="12"/>
        <v>0</v>
      </c>
      <c r="AH18" s="14">
        <f t="shared" si="13"/>
        <v>0</v>
      </c>
      <c r="AI18" s="14">
        <f t="shared" si="4"/>
        <v>0</v>
      </c>
      <c r="AJ18" s="14">
        <f t="shared" si="5"/>
        <v>0</v>
      </c>
    </row>
    <row r="19" spans="1:36" ht="15.75" x14ac:dyDescent="0.25">
      <c r="A19" s="46" t="s">
        <v>24</v>
      </c>
      <c r="B19" s="42"/>
      <c r="C19" s="42"/>
      <c r="D19" s="42"/>
      <c r="E19" s="65"/>
      <c r="F19" s="44"/>
      <c r="G19" s="44"/>
      <c r="H19" s="44"/>
      <c r="I19" s="44"/>
      <c r="J19" s="44"/>
      <c r="K19" s="12">
        <f t="shared" si="6"/>
        <v>0</v>
      </c>
      <c r="L19" s="44"/>
      <c r="M19" s="13">
        <v>4.0999999999999996</v>
      </c>
      <c r="N19" s="12">
        <f t="shared" si="14"/>
        <v>0</v>
      </c>
      <c r="O19" s="12">
        <f t="shared" si="15"/>
        <v>0</v>
      </c>
      <c r="P19" s="12"/>
      <c r="Q19" s="45"/>
      <c r="R19" s="45"/>
      <c r="S19" s="45"/>
      <c r="T19" s="45"/>
      <c r="U19" s="45"/>
      <c r="V19" s="14">
        <f t="shared" si="7"/>
        <v>0</v>
      </c>
      <c r="W19" s="45"/>
      <c r="X19" s="13">
        <v>4.0999999999999996</v>
      </c>
      <c r="Y19" s="14">
        <f t="shared" si="17"/>
        <v>0</v>
      </c>
      <c r="Z19" s="14">
        <f t="shared" si="16"/>
        <v>0</v>
      </c>
      <c r="AA19" s="14">
        <f t="shared" si="0"/>
        <v>0</v>
      </c>
      <c r="AB19" s="15">
        <f t="shared" si="8"/>
        <v>0</v>
      </c>
      <c r="AC19" s="15">
        <f t="shared" si="9"/>
        <v>0</v>
      </c>
      <c r="AD19" s="15">
        <f t="shared" si="10"/>
        <v>0</v>
      </c>
      <c r="AE19" s="15">
        <f t="shared" si="11"/>
        <v>0</v>
      </c>
      <c r="AF19" s="15">
        <f t="shared" si="3"/>
        <v>0</v>
      </c>
      <c r="AG19" s="14">
        <f t="shared" si="12"/>
        <v>0</v>
      </c>
      <c r="AH19" s="14">
        <f t="shared" si="13"/>
        <v>0</v>
      </c>
      <c r="AI19" s="14">
        <f t="shared" si="4"/>
        <v>0</v>
      </c>
      <c r="AJ19" s="14">
        <f t="shared" si="5"/>
        <v>0</v>
      </c>
    </row>
    <row r="20" spans="1:36" ht="15.75" x14ac:dyDescent="0.25">
      <c r="A20" s="46" t="s">
        <v>25</v>
      </c>
      <c r="B20" s="42"/>
      <c r="C20" s="42"/>
      <c r="D20" s="42"/>
      <c r="E20" s="65"/>
      <c r="F20" s="44"/>
      <c r="G20" s="44"/>
      <c r="H20" s="44"/>
      <c r="I20" s="44"/>
      <c r="J20" s="44"/>
      <c r="K20" s="12">
        <f t="shared" si="6"/>
        <v>0</v>
      </c>
      <c r="L20" s="44"/>
      <c r="M20" s="13">
        <v>3.8</v>
      </c>
      <c r="N20" s="12">
        <f t="shared" si="14"/>
        <v>0</v>
      </c>
      <c r="O20" s="12">
        <f t="shared" si="15"/>
        <v>0</v>
      </c>
      <c r="P20" s="12"/>
      <c r="Q20" s="45"/>
      <c r="R20" s="45"/>
      <c r="S20" s="45"/>
      <c r="T20" s="45"/>
      <c r="U20" s="45"/>
      <c r="V20" s="14">
        <f t="shared" si="7"/>
        <v>0</v>
      </c>
      <c r="W20" s="45"/>
      <c r="X20" s="13">
        <v>3.8</v>
      </c>
      <c r="Y20" s="14">
        <f t="shared" si="17"/>
        <v>0</v>
      </c>
      <c r="Z20" s="14">
        <f t="shared" si="16"/>
        <v>0</v>
      </c>
      <c r="AA20" s="14">
        <f t="shared" si="0"/>
        <v>0</v>
      </c>
      <c r="AB20" s="15">
        <f t="shared" si="8"/>
        <v>0</v>
      </c>
      <c r="AC20" s="15">
        <f t="shared" si="9"/>
        <v>0</v>
      </c>
      <c r="AD20" s="15">
        <f t="shared" si="10"/>
        <v>0</v>
      </c>
      <c r="AE20" s="15">
        <f t="shared" si="11"/>
        <v>0</v>
      </c>
      <c r="AF20" s="15">
        <f t="shared" si="3"/>
        <v>0</v>
      </c>
      <c r="AG20" s="14">
        <f t="shared" si="12"/>
        <v>0</v>
      </c>
      <c r="AH20" s="14">
        <f t="shared" si="13"/>
        <v>0</v>
      </c>
      <c r="AI20" s="14">
        <f t="shared" si="4"/>
        <v>0</v>
      </c>
      <c r="AJ20" s="14">
        <f t="shared" si="5"/>
        <v>0</v>
      </c>
    </row>
    <row r="21" spans="1:36" x14ac:dyDescent="0.25">
      <c r="A21" s="47" t="s">
        <v>26</v>
      </c>
      <c r="B21" s="42"/>
      <c r="C21" s="42"/>
      <c r="D21" s="42"/>
      <c r="E21" s="65"/>
      <c r="F21" s="44"/>
      <c r="G21" s="44"/>
      <c r="H21" s="44"/>
      <c r="I21" s="44"/>
      <c r="J21" s="44"/>
      <c r="K21" s="12">
        <f t="shared" si="6"/>
        <v>0</v>
      </c>
      <c r="L21" s="44"/>
      <c r="M21" s="13">
        <v>2.8</v>
      </c>
      <c r="N21" s="12">
        <f t="shared" si="14"/>
        <v>0</v>
      </c>
      <c r="O21" s="12">
        <f t="shared" si="15"/>
        <v>0</v>
      </c>
      <c r="P21" s="12"/>
      <c r="Q21" s="45"/>
      <c r="R21" s="45"/>
      <c r="S21" s="45"/>
      <c r="T21" s="45"/>
      <c r="U21" s="45"/>
      <c r="V21" s="14">
        <f t="shared" si="7"/>
        <v>0</v>
      </c>
      <c r="W21" s="45"/>
      <c r="X21" s="13">
        <v>2.8</v>
      </c>
      <c r="Y21" s="14">
        <f t="shared" si="17"/>
        <v>0</v>
      </c>
      <c r="Z21" s="14">
        <f t="shared" si="16"/>
        <v>0</v>
      </c>
      <c r="AA21" s="14">
        <f t="shared" si="0"/>
        <v>0</v>
      </c>
      <c r="AB21" s="15">
        <f t="shared" si="8"/>
        <v>0</v>
      </c>
      <c r="AC21" s="15">
        <f t="shared" si="9"/>
        <v>0</v>
      </c>
      <c r="AD21" s="15">
        <f t="shared" si="10"/>
        <v>0</v>
      </c>
      <c r="AE21" s="15">
        <f t="shared" si="11"/>
        <v>0</v>
      </c>
      <c r="AF21" s="15">
        <f t="shared" si="3"/>
        <v>0</v>
      </c>
      <c r="AG21" s="14">
        <f t="shared" si="12"/>
        <v>0</v>
      </c>
      <c r="AH21" s="14">
        <f t="shared" si="13"/>
        <v>0</v>
      </c>
      <c r="AI21" s="14">
        <f t="shared" si="4"/>
        <v>0</v>
      </c>
      <c r="AJ21" s="14">
        <f t="shared" si="5"/>
        <v>0</v>
      </c>
    </row>
    <row r="22" spans="1:36" ht="15.75" x14ac:dyDescent="0.25">
      <c r="A22" s="46" t="s">
        <v>27</v>
      </c>
      <c r="B22" s="42"/>
      <c r="C22" s="42"/>
      <c r="D22" s="42"/>
      <c r="E22" s="67"/>
      <c r="F22" s="52"/>
      <c r="G22" s="52"/>
      <c r="H22" s="44"/>
      <c r="I22" s="44"/>
      <c r="J22" s="68"/>
      <c r="K22" s="12">
        <f t="shared" si="6"/>
        <v>0</v>
      </c>
      <c r="L22" s="44"/>
      <c r="M22" s="16">
        <v>2.5</v>
      </c>
      <c r="N22" s="12">
        <f t="shared" si="14"/>
        <v>0</v>
      </c>
      <c r="O22" s="12">
        <f t="shared" si="15"/>
        <v>0</v>
      </c>
      <c r="P22" s="12"/>
      <c r="Q22" s="53"/>
      <c r="R22" s="53"/>
      <c r="S22" s="45"/>
      <c r="T22" s="45"/>
      <c r="U22" s="45"/>
      <c r="V22" s="14">
        <f t="shared" si="7"/>
        <v>0</v>
      </c>
      <c r="W22" s="45"/>
      <c r="X22" s="16">
        <v>2.5</v>
      </c>
      <c r="Y22" s="14">
        <f t="shared" si="17"/>
        <v>0</v>
      </c>
      <c r="Z22" s="14">
        <f t="shared" si="16"/>
        <v>0</v>
      </c>
      <c r="AA22" s="14">
        <f t="shared" si="0"/>
        <v>0</v>
      </c>
      <c r="AB22" s="15">
        <f t="shared" si="8"/>
        <v>0</v>
      </c>
      <c r="AC22" s="15">
        <f t="shared" si="9"/>
        <v>0</v>
      </c>
      <c r="AD22" s="15">
        <f t="shared" si="10"/>
        <v>0</v>
      </c>
      <c r="AE22" s="15">
        <f t="shared" si="11"/>
        <v>0</v>
      </c>
      <c r="AF22" s="15">
        <f t="shared" si="3"/>
        <v>0</v>
      </c>
      <c r="AG22" s="14">
        <f t="shared" si="12"/>
        <v>0</v>
      </c>
      <c r="AH22" s="14">
        <f t="shared" si="13"/>
        <v>0</v>
      </c>
      <c r="AI22" s="14">
        <f t="shared" si="4"/>
        <v>0</v>
      </c>
      <c r="AJ22" s="14">
        <f t="shared" si="5"/>
        <v>0</v>
      </c>
    </row>
    <row r="23" spans="1:36" ht="15.75" x14ac:dyDescent="0.25">
      <c r="A23" s="46" t="s">
        <v>30</v>
      </c>
      <c r="B23" s="42"/>
      <c r="C23" s="42"/>
      <c r="D23" s="42"/>
      <c r="E23" s="65"/>
      <c r="F23" s="44"/>
      <c r="G23" s="44"/>
      <c r="H23" s="44"/>
      <c r="I23" s="44"/>
      <c r="J23" s="44"/>
      <c r="K23" s="12">
        <f t="shared" si="6"/>
        <v>0</v>
      </c>
      <c r="L23" s="44"/>
      <c r="M23" s="16">
        <v>2.9</v>
      </c>
      <c r="N23" s="12">
        <f t="shared" ref="N23" si="18">ROUND(L23*M23,0)</f>
        <v>0</v>
      </c>
      <c r="O23" s="12">
        <f t="shared" ref="O23" si="19">K23+N23</f>
        <v>0</v>
      </c>
      <c r="P23" s="12"/>
      <c r="Q23" s="45"/>
      <c r="R23" s="45"/>
      <c r="S23" s="45"/>
      <c r="T23" s="45"/>
      <c r="U23" s="45"/>
      <c r="V23" s="14">
        <f t="shared" si="7"/>
        <v>0</v>
      </c>
      <c r="W23" s="45"/>
      <c r="X23" s="16"/>
      <c r="Y23" s="14">
        <f t="shared" ref="Y23" si="20">ROUND(W23*X23,0)</f>
        <v>0</v>
      </c>
      <c r="Z23" s="14">
        <f t="shared" ref="Z23" si="21">V23+Y23</f>
        <v>0</v>
      </c>
      <c r="AA23" s="14">
        <f t="shared" si="0"/>
        <v>0</v>
      </c>
      <c r="AB23" s="15">
        <f t="shared" ref="AB23" si="22">F23+Q23</f>
        <v>0</v>
      </c>
      <c r="AC23" s="15">
        <f t="shared" ref="AC23" si="23">G23+R23</f>
        <v>0</v>
      </c>
      <c r="AD23" s="15">
        <f t="shared" ref="AD23" si="24">H23+S23</f>
        <v>0</v>
      </c>
      <c r="AE23" s="15">
        <f t="shared" ref="AE23" si="25">I23+T23</f>
        <v>0</v>
      </c>
      <c r="AF23" s="15">
        <f t="shared" si="3"/>
        <v>0</v>
      </c>
      <c r="AG23" s="14">
        <f t="shared" si="12"/>
        <v>0</v>
      </c>
      <c r="AH23" s="14">
        <f t="shared" ref="AH23" si="26">L23+W23</f>
        <v>0</v>
      </c>
      <c r="AI23" s="14">
        <f t="shared" ref="AI23" si="27">N23+Y23</f>
        <v>0</v>
      </c>
      <c r="AJ23" s="14">
        <f t="shared" ref="AJ23" si="28">O23+Z23</f>
        <v>0</v>
      </c>
    </row>
    <row r="24" spans="1:36" ht="15.75" x14ac:dyDescent="0.25">
      <c r="A24" s="46" t="s">
        <v>28</v>
      </c>
      <c r="B24" s="42"/>
      <c r="C24" s="42"/>
      <c r="D24" s="42"/>
      <c r="E24" s="65"/>
      <c r="F24" s="44"/>
      <c r="G24" s="44"/>
      <c r="H24" s="44"/>
      <c r="I24" s="44"/>
      <c r="J24" s="44"/>
      <c r="K24" s="12">
        <f t="shared" si="6"/>
        <v>0</v>
      </c>
      <c r="L24" s="44"/>
      <c r="M24" s="16">
        <v>2.7</v>
      </c>
      <c r="N24" s="12">
        <f t="shared" si="14"/>
        <v>0</v>
      </c>
      <c r="O24" s="12">
        <f t="shared" si="15"/>
        <v>0</v>
      </c>
      <c r="P24" s="12"/>
      <c r="Q24" s="45"/>
      <c r="R24" s="45"/>
      <c r="S24" s="45"/>
      <c r="T24" s="45"/>
      <c r="U24" s="45"/>
      <c r="V24" s="14">
        <f t="shared" si="7"/>
        <v>0</v>
      </c>
      <c r="W24" s="45"/>
      <c r="X24" s="16">
        <v>2.7</v>
      </c>
      <c r="Y24" s="14">
        <f t="shared" si="17"/>
        <v>0</v>
      </c>
      <c r="Z24" s="14">
        <f t="shared" si="16"/>
        <v>0</v>
      </c>
      <c r="AA24" s="14">
        <f t="shared" si="0"/>
        <v>0</v>
      </c>
      <c r="AB24" s="15">
        <f t="shared" ref="AB24:AB36" si="29">F24+Q24</f>
        <v>0</v>
      </c>
      <c r="AC24" s="15">
        <f t="shared" ref="AC24:AC36" si="30">G24+R24</f>
        <v>0</v>
      </c>
      <c r="AD24" s="15">
        <f t="shared" ref="AD24:AD36" si="31">H24+S24</f>
        <v>0</v>
      </c>
      <c r="AE24" s="15">
        <f t="shared" ref="AE24:AF36" si="32">I24+T24</f>
        <v>0</v>
      </c>
      <c r="AF24" s="15">
        <f t="shared" si="3"/>
        <v>0</v>
      </c>
      <c r="AG24" s="14">
        <f t="shared" si="12"/>
        <v>0</v>
      </c>
      <c r="AH24" s="14">
        <f t="shared" si="13"/>
        <v>0</v>
      </c>
      <c r="AI24" s="14">
        <f t="shared" ref="AI24:AI36" si="33">N24+Y24</f>
        <v>0</v>
      </c>
      <c r="AJ24" s="14">
        <f t="shared" ref="AJ24:AJ36" si="34">O24+Z24</f>
        <v>0</v>
      </c>
    </row>
    <row r="25" spans="1:36" x14ac:dyDescent="0.25">
      <c r="A25" s="47" t="s">
        <v>29</v>
      </c>
      <c r="B25" s="42"/>
      <c r="C25" s="42"/>
      <c r="D25" s="42"/>
      <c r="E25" s="65"/>
      <c r="F25" s="44"/>
      <c r="G25" s="44"/>
      <c r="H25" s="44"/>
      <c r="I25" s="44"/>
      <c r="J25" s="44"/>
      <c r="K25" s="12">
        <f t="shared" si="6"/>
        <v>0</v>
      </c>
      <c r="L25" s="44"/>
      <c r="M25" s="16">
        <v>2.9</v>
      </c>
      <c r="N25" s="12">
        <f t="shared" si="14"/>
        <v>0</v>
      </c>
      <c r="O25" s="12">
        <f t="shared" si="15"/>
        <v>0</v>
      </c>
      <c r="P25" s="12"/>
      <c r="Q25" s="45"/>
      <c r="R25" s="45"/>
      <c r="S25" s="45"/>
      <c r="T25" s="45"/>
      <c r="U25" s="45"/>
      <c r="V25" s="14">
        <f t="shared" si="7"/>
        <v>0</v>
      </c>
      <c r="W25" s="45"/>
      <c r="X25" s="16">
        <v>2.9</v>
      </c>
      <c r="Y25" s="14">
        <f t="shared" si="17"/>
        <v>0</v>
      </c>
      <c r="Z25" s="14">
        <f t="shared" si="16"/>
        <v>0</v>
      </c>
      <c r="AA25" s="14">
        <f t="shared" si="0"/>
        <v>0</v>
      </c>
      <c r="AB25" s="15">
        <f t="shared" si="29"/>
        <v>0</v>
      </c>
      <c r="AC25" s="15">
        <f t="shared" si="30"/>
        <v>0</v>
      </c>
      <c r="AD25" s="15">
        <f t="shared" si="31"/>
        <v>0</v>
      </c>
      <c r="AE25" s="15">
        <f t="shared" si="32"/>
        <v>0</v>
      </c>
      <c r="AF25" s="15">
        <f t="shared" si="3"/>
        <v>0</v>
      </c>
      <c r="AG25" s="14">
        <f t="shared" si="12"/>
        <v>0</v>
      </c>
      <c r="AH25" s="14">
        <f t="shared" si="13"/>
        <v>0</v>
      </c>
      <c r="AI25" s="14">
        <f t="shared" si="33"/>
        <v>0</v>
      </c>
      <c r="AJ25" s="14">
        <f t="shared" si="34"/>
        <v>0</v>
      </c>
    </row>
    <row r="26" spans="1:36" ht="15.75" x14ac:dyDescent="0.25">
      <c r="A26" s="46" t="s">
        <v>31</v>
      </c>
      <c r="B26" s="42"/>
      <c r="C26" s="42"/>
      <c r="D26" s="42"/>
      <c r="E26" s="65"/>
      <c r="F26" s="44"/>
      <c r="G26" s="44"/>
      <c r="H26" s="44"/>
      <c r="I26" s="44"/>
      <c r="J26" s="44"/>
      <c r="K26" s="12">
        <f t="shared" si="6"/>
        <v>0</v>
      </c>
      <c r="L26" s="44"/>
      <c r="M26" s="16">
        <v>2.6</v>
      </c>
      <c r="N26" s="12">
        <f t="shared" si="14"/>
        <v>0</v>
      </c>
      <c r="O26" s="12">
        <f t="shared" si="15"/>
        <v>0</v>
      </c>
      <c r="P26" s="12"/>
      <c r="Q26" s="45"/>
      <c r="R26" s="45"/>
      <c r="S26" s="45"/>
      <c r="T26" s="45"/>
      <c r="U26" s="45"/>
      <c r="V26" s="14">
        <f t="shared" si="7"/>
        <v>0</v>
      </c>
      <c r="W26" s="45"/>
      <c r="X26" s="16">
        <v>2.6</v>
      </c>
      <c r="Y26" s="14">
        <f t="shared" si="17"/>
        <v>0</v>
      </c>
      <c r="Z26" s="14">
        <f t="shared" si="16"/>
        <v>0</v>
      </c>
      <c r="AA26" s="14">
        <f t="shared" ref="AA26:AA36" si="35">E26+P26</f>
        <v>0</v>
      </c>
      <c r="AB26" s="15">
        <f t="shared" si="29"/>
        <v>0</v>
      </c>
      <c r="AC26" s="15">
        <f t="shared" si="30"/>
        <v>0</v>
      </c>
      <c r="AD26" s="15">
        <f t="shared" si="31"/>
        <v>0</v>
      </c>
      <c r="AE26" s="15">
        <f t="shared" si="32"/>
        <v>0</v>
      </c>
      <c r="AF26" s="15">
        <f t="shared" si="32"/>
        <v>0</v>
      </c>
      <c r="AG26" s="14">
        <f t="shared" si="12"/>
        <v>0</v>
      </c>
      <c r="AH26" s="14">
        <f t="shared" si="13"/>
        <v>0</v>
      </c>
      <c r="AI26" s="14">
        <f t="shared" si="33"/>
        <v>0</v>
      </c>
      <c r="AJ26" s="14">
        <f t="shared" si="34"/>
        <v>0</v>
      </c>
    </row>
    <row r="27" spans="1:36" ht="15.75" x14ac:dyDescent="0.25">
      <c r="A27" s="46" t="s">
        <v>32</v>
      </c>
      <c r="B27" s="42"/>
      <c r="C27" s="42"/>
      <c r="D27" s="42"/>
      <c r="E27" s="65"/>
      <c r="F27" s="44"/>
      <c r="G27" s="44"/>
      <c r="H27" s="44"/>
      <c r="I27" s="44"/>
      <c r="J27" s="44"/>
      <c r="K27" s="12">
        <f t="shared" si="6"/>
        <v>0</v>
      </c>
      <c r="L27" s="44"/>
      <c r="M27" s="16">
        <v>3</v>
      </c>
      <c r="N27" s="12">
        <f t="shared" si="14"/>
        <v>0</v>
      </c>
      <c r="O27" s="12">
        <f t="shared" si="15"/>
        <v>0</v>
      </c>
      <c r="P27" s="12"/>
      <c r="Q27" s="45"/>
      <c r="R27" s="45"/>
      <c r="S27" s="45"/>
      <c r="T27" s="45"/>
      <c r="U27" s="45"/>
      <c r="V27" s="14">
        <f t="shared" si="7"/>
        <v>0</v>
      </c>
      <c r="W27" s="45"/>
      <c r="X27" s="16">
        <v>3</v>
      </c>
      <c r="Y27" s="14">
        <f t="shared" si="17"/>
        <v>0</v>
      </c>
      <c r="Z27" s="14">
        <f t="shared" si="16"/>
        <v>0</v>
      </c>
      <c r="AA27" s="14">
        <f t="shared" si="35"/>
        <v>0</v>
      </c>
      <c r="AB27" s="15">
        <f t="shared" si="29"/>
        <v>0</v>
      </c>
      <c r="AC27" s="15">
        <f t="shared" si="30"/>
        <v>0</v>
      </c>
      <c r="AD27" s="15">
        <f t="shared" si="31"/>
        <v>0</v>
      </c>
      <c r="AE27" s="15">
        <f t="shared" si="32"/>
        <v>0</v>
      </c>
      <c r="AF27" s="15">
        <f t="shared" si="32"/>
        <v>0</v>
      </c>
      <c r="AG27" s="14">
        <f t="shared" si="12"/>
        <v>0</v>
      </c>
      <c r="AH27" s="14">
        <f t="shared" si="13"/>
        <v>0</v>
      </c>
      <c r="AI27" s="14">
        <f t="shared" si="33"/>
        <v>0</v>
      </c>
      <c r="AJ27" s="14">
        <f t="shared" si="34"/>
        <v>0</v>
      </c>
    </row>
    <row r="28" spans="1:36" x14ac:dyDescent="0.25">
      <c r="A28" s="47" t="s">
        <v>33</v>
      </c>
      <c r="B28" s="42"/>
      <c r="C28" s="42"/>
      <c r="D28" s="42"/>
      <c r="E28" s="65"/>
      <c r="F28" s="44"/>
      <c r="G28" s="44"/>
      <c r="H28" s="44"/>
      <c r="I28" s="44"/>
      <c r="J28" s="44"/>
      <c r="K28" s="12">
        <f t="shared" si="6"/>
        <v>0</v>
      </c>
      <c r="L28" s="44"/>
      <c r="M28" s="16">
        <v>2.7</v>
      </c>
      <c r="N28" s="12">
        <f t="shared" si="14"/>
        <v>0</v>
      </c>
      <c r="O28" s="12">
        <f t="shared" si="15"/>
        <v>0</v>
      </c>
      <c r="P28" s="12"/>
      <c r="Q28" s="44"/>
      <c r="R28" s="44"/>
      <c r="S28" s="44"/>
      <c r="T28" s="44"/>
      <c r="U28" s="44"/>
      <c r="V28" s="14">
        <f t="shared" si="7"/>
        <v>0</v>
      </c>
      <c r="W28" s="45"/>
      <c r="X28" s="16">
        <v>2.7</v>
      </c>
      <c r="Y28" s="14">
        <f t="shared" si="17"/>
        <v>0</v>
      </c>
      <c r="Z28" s="14">
        <f t="shared" si="16"/>
        <v>0</v>
      </c>
      <c r="AA28" s="14">
        <f t="shared" si="35"/>
        <v>0</v>
      </c>
      <c r="AB28" s="15">
        <f t="shared" si="29"/>
        <v>0</v>
      </c>
      <c r="AC28" s="15">
        <f t="shared" si="30"/>
        <v>0</v>
      </c>
      <c r="AD28" s="15">
        <f t="shared" si="31"/>
        <v>0</v>
      </c>
      <c r="AE28" s="15">
        <f t="shared" si="32"/>
        <v>0</v>
      </c>
      <c r="AF28" s="15">
        <f t="shared" si="32"/>
        <v>0</v>
      </c>
      <c r="AG28" s="14">
        <f t="shared" si="12"/>
        <v>0</v>
      </c>
      <c r="AH28" s="14">
        <f t="shared" si="13"/>
        <v>0</v>
      </c>
      <c r="AI28" s="14">
        <f t="shared" si="33"/>
        <v>0</v>
      </c>
      <c r="AJ28" s="14">
        <f t="shared" si="34"/>
        <v>0</v>
      </c>
    </row>
    <row r="29" spans="1:36" x14ac:dyDescent="0.25">
      <c r="A29" s="48" t="s">
        <v>34</v>
      </c>
      <c r="B29" s="43"/>
      <c r="C29" s="43"/>
      <c r="D29" s="43"/>
      <c r="E29" s="66"/>
      <c r="F29" s="44"/>
      <c r="G29" s="44"/>
      <c r="H29" s="44"/>
      <c r="I29" s="44"/>
      <c r="J29" s="44"/>
      <c r="K29" s="12">
        <f t="shared" si="6"/>
        <v>0</v>
      </c>
      <c r="L29" s="44"/>
      <c r="M29" s="16">
        <v>2.2000000000000002</v>
      </c>
      <c r="N29" s="12">
        <f t="shared" si="14"/>
        <v>0</v>
      </c>
      <c r="O29" s="12">
        <f t="shared" si="15"/>
        <v>0</v>
      </c>
      <c r="P29" s="12"/>
      <c r="Q29" s="44"/>
      <c r="R29" s="44"/>
      <c r="S29" s="44"/>
      <c r="T29" s="44"/>
      <c r="U29" s="44"/>
      <c r="V29" s="14">
        <f t="shared" si="7"/>
        <v>0</v>
      </c>
      <c r="W29" s="45"/>
      <c r="X29" s="16">
        <v>2.2000000000000002</v>
      </c>
      <c r="Y29" s="14">
        <f t="shared" si="17"/>
        <v>0</v>
      </c>
      <c r="Z29" s="14">
        <f t="shared" si="16"/>
        <v>0</v>
      </c>
      <c r="AA29" s="14">
        <f t="shared" si="35"/>
        <v>0</v>
      </c>
      <c r="AB29" s="15">
        <f t="shared" si="29"/>
        <v>0</v>
      </c>
      <c r="AC29" s="15">
        <f t="shared" si="30"/>
        <v>0</v>
      </c>
      <c r="AD29" s="15">
        <f t="shared" si="31"/>
        <v>0</v>
      </c>
      <c r="AE29" s="15">
        <f t="shared" si="32"/>
        <v>0</v>
      </c>
      <c r="AF29" s="15">
        <f t="shared" si="32"/>
        <v>0</v>
      </c>
      <c r="AG29" s="14">
        <f t="shared" si="12"/>
        <v>0</v>
      </c>
      <c r="AH29" s="14">
        <f t="shared" si="13"/>
        <v>0</v>
      </c>
      <c r="AI29" s="14">
        <f t="shared" si="33"/>
        <v>0</v>
      </c>
      <c r="AJ29" s="14">
        <f t="shared" si="34"/>
        <v>0</v>
      </c>
    </row>
    <row r="30" spans="1:36" x14ac:dyDescent="0.25">
      <c r="A30" s="47" t="s">
        <v>35</v>
      </c>
      <c r="B30" s="42"/>
      <c r="C30" s="42"/>
      <c r="D30" s="42"/>
      <c r="E30" s="65"/>
      <c r="F30" s="44"/>
      <c r="G30" s="44"/>
      <c r="H30" s="44"/>
      <c r="I30" s="44"/>
      <c r="J30" s="44"/>
      <c r="K30" s="12">
        <f t="shared" si="6"/>
        <v>0</v>
      </c>
      <c r="L30" s="44"/>
      <c r="M30" s="16">
        <v>2</v>
      </c>
      <c r="N30" s="12">
        <f t="shared" si="14"/>
        <v>0</v>
      </c>
      <c r="O30" s="12">
        <f t="shared" si="15"/>
        <v>0</v>
      </c>
      <c r="P30" s="12"/>
      <c r="Q30" s="44"/>
      <c r="R30" s="44"/>
      <c r="S30" s="44"/>
      <c r="T30" s="44"/>
      <c r="U30" s="44"/>
      <c r="V30" s="14">
        <f t="shared" si="7"/>
        <v>0</v>
      </c>
      <c r="W30" s="45"/>
      <c r="X30" s="16">
        <v>2</v>
      </c>
      <c r="Y30" s="14">
        <f t="shared" si="17"/>
        <v>0</v>
      </c>
      <c r="Z30" s="14">
        <f t="shared" si="16"/>
        <v>0</v>
      </c>
      <c r="AA30" s="14">
        <f t="shared" si="35"/>
        <v>0</v>
      </c>
      <c r="AB30" s="15">
        <f t="shared" si="29"/>
        <v>0</v>
      </c>
      <c r="AC30" s="15">
        <f t="shared" si="30"/>
        <v>0</v>
      </c>
      <c r="AD30" s="15">
        <f t="shared" si="31"/>
        <v>0</v>
      </c>
      <c r="AE30" s="15">
        <f t="shared" si="32"/>
        <v>0</v>
      </c>
      <c r="AF30" s="15">
        <f t="shared" si="32"/>
        <v>0</v>
      </c>
      <c r="AG30" s="14">
        <f t="shared" si="12"/>
        <v>0</v>
      </c>
      <c r="AH30" s="14">
        <f t="shared" si="13"/>
        <v>0</v>
      </c>
      <c r="AI30" s="14">
        <f t="shared" si="33"/>
        <v>0</v>
      </c>
      <c r="AJ30" s="14">
        <f t="shared" si="34"/>
        <v>0</v>
      </c>
    </row>
    <row r="31" spans="1:36" x14ac:dyDescent="0.25">
      <c r="A31" s="47" t="s">
        <v>36</v>
      </c>
      <c r="B31" s="42"/>
      <c r="C31" s="42"/>
      <c r="D31" s="42"/>
      <c r="E31" s="65"/>
      <c r="F31" s="44"/>
      <c r="G31" s="44"/>
      <c r="H31" s="44"/>
      <c r="I31" s="44"/>
      <c r="J31" s="44"/>
      <c r="K31" s="12">
        <f t="shared" si="6"/>
        <v>0</v>
      </c>
      <c r="L31" s="44"/>
      <c r="M31" s="16">
        <v>2.9</v>
      </c>
      <c r="N31" s="12">
        <f t="shared" si="14"/>
        <v>0</v>
      </c>
      <c r="O31" s="12">
        <f t="shared" si="15"/>
        <v>0</v>
      </c>
      <c r="P31" s="12"/>
      <c r="Q31" s="44"/>
      <c r="R31" s="44"/>
      <c r="S31" s="44"/>
      <c r="T31" s="44"/>
      <c r="U31" s="44"/>
      <c r="V31" s="14">
        <f t="shared" si="7"/>
        <v>0</v>
      </c>
      <c r="W31" s="45"/>
      <c r="X31" s="16">
        <v>2.9</v>
      </c>
      <c r="Y31" s="14">
        <f t="shared" si="17"/>
        <v>0</v>
      </c>
      <c r="Z31" s="14">
        <f t="shared" si="16"/>
        <v>0</v>
      </c>
      <c r="AA31" s="14">
        <f t="shared" si="35"/>
        <v>0</v>
      </c>
      <c r="AB31" s="15">
        <f t="shared" si="29"/>
        <v>0</v>
      </c>
      <c r="AC31" s="15">
        <f t="shared" si="30"/>
        <v>0</v>
      </c>
      <c r="AD31" s="15">
        <f t="shared" si="31"/>
        <v>0</v>
      </c>
      <c r="AE31" s="15">
        <f t="shared" si="32"/>
        <v>0</v>
      </c>
      <c r="AF31" s="15">
        <f t="shared" si="32"/>
        <v>0</v>
      </c>
      <c r="AG31" s="14">
        <f t="shared" si="12"/>
        <v>0</v>
      </c>
      <c r="AH31" s="14">
        <f t="shared" si="13"/>
        <v>0</v>
      </c>
      <c r="AI31" s="14">
        <f t="shared" si="33"/>
        <v>0</v>
      </c>
      <c r="AJ31" s="14">
        <f t="shared" si="34"/>
        <v>0</v>
      </c>
    </row>
    <row r="32" spans="1:36" x14ac:dyDescent="0.25">
      <c r="A32" s="47" t="s">
        <v>37</v>
      </c>
      <c r="B32" s="42"/>
      <c r="C32" s="42"/>
      <c r="D32" s="42"/>
      <c r="E32" s="65"/>
      <c r="F32" s="44"/>
      <c r="G32" s="44"/>
      <c r="H32" s="44"/>
      <c r="I32" s="44"/>
      <c r="J32" s="44"/>
      <c r="K32" s="12">
        <f t="shared" si="6"/>
        <v>0</v>
      </c>
      <c r="L32" s="44"/>
      <c r="M32" s="16">
        <v>2.9</v>
      </c>
      <c r="N32" s="12">
        <f t="shared" si="14"/>
        <v>0</v>
      </c>
      <c r="O32" s="12">
        <f t="shared" si="15"/>
        <v>0</v>
      </c>
      <c r="P32" s="12"/>
      <c r="Q32" s="44"/>
      <c r="R32" s="44"/>
      <c r="S32" s="44"/>
      <c r="T32" s="44"/>
      <c r="U32" s="44"/>
      <c r="V32" s="14">
        <f t="shared" si="7"/>
        <v>0</v>
      </c>
      <c r="W32" s="45"/>
      <c r="X32" s="16">
        <v>2.9</v>
      </c>
      <c r="Y32" s="14">
        <f t="shared" si="17"/>
        <v>0</v>
      </c>
      <c r="Z32" s="14">
        <f t="shared" si="16"/>
        <v>0</v>
      </c>
      <c r="AA32" s="14">
        <f t="shared" si="35"/>
        <v>0</v>
      </c>
      <c r="AB32" s="15">
        <f t="shared" si="29"/>
        <v>0</v>
      </c>
      <c r="AC32" s="15">
        <f t="shared" si="30"/>
        <v>0</v>
      </c>
      <c r="AD32" s="15">
        <f t="shared" si="31"/>
        <v>0</v>
      </c>
      <c r="AE32" s="15">
        <f t="shared" si="32"/>
        <v>0</v>
      </c>
      <c r="AF32" s="15">
        <f t="shared" si="32"/>
        <v>0</v>
      </c>
      <c r="AG32" s="14">
        <f t="shared" si="12"/>
        <v>0</v>
      </c>
      <c r="AH32" s="14">
        <f t="shared" si="13"/>
        <v>0</v>
      </c>
      <c r="AI32" s="14">
        <f t="shared" si="33"/>
        <v>0</v>
      </c>
      <c r="AJ32" s="14">
        <f t="shared" si="34"/>
        <v>0</v>
      </c>
    </row>
    <row r="33" spans="1:36" x14ac:dyDescent="0.25">
      <c r="A33" s="47" t="s">
        <v>38</v>
      </c>
      <c r="B33" s="42"/>
      <c r="C33" s="42"/>
      <c r="D33" s="42"/>
      <c r="E33" s="65"/>
      <c r="F33" s="44"/>
      <c r="G33" s="44"/>
      <c r="H33" s="44"/>
      <c r="I33" s="44"/>
      <c r="J33" s="44"/>
      <c r="K33" s="12">
        <f>SUM(E33:J33)</f>
        <v>0</v>
      </c>
      <c r="L33" s="44"/>
      <c r="M33" s="16">
        <v>2.9</v>
      </c>
      <c r="N33" s="12">
        <f t="shared" si="14"/>
        <v>0</v>
      </c>
      <c r="O33" s="12">
        <f t="shared" si="15"/>
        <v>0</v>
      </c>
      <c r="P33" s="12"/>
      <c r="Q33" s="44"/>
      <c r="R33" s="44"/>
      <c r="S33" s="44"/>
      <c r="T33" s="44"/>
      <c r="U33" s="44"/>
      <c r="V33" s="14">
        <f t="shared" si="7"/>
        <v>0</v>
      </c>
      <c r="W33" s="45"/>
      <c r="X33" s="16">
        <v>2.9</v>
      </c>
      <c r="Y33" s="14">
        <f t="shared" si="17"/>
        <v>0</v>
      </c>
      <c r="Z33" s="14">
        <f t="shared" si="16"/>
        <v>0</v>
      </c>
      <c r="AA33" s="14">
        <f t="shared" si="35"/>
        <v>0</v>
      </c>
      <c r="AB33" s="15">
        <f t="shared" si="29"/>
        <v>0</v>
      </c>
      <c r="AC33" s="15">
        <f t="shared" si="30"/>
        <v>0</v>
      </c>
      <c r="AD33" s="15">
        <f t="shared" si="31"/>
        <v>0</v>
      </c>
      <c r="AE33" s="15">
        <f t="shared" si="32"/>
        <v>0</v>
      </c>
      <c r="AF33" s="15">
        <f t="shared" si="32"/>
        <v>0</v>
      </c>
      <c r="AG33" s="14">
        <f>AA33+AB33+AC33+AD33+AE33+AF33</f>
        <v>0</v>
      </c>
      <c r="AH33" s="14">
        <f t="shared" si="13"/>
        <v>0</v>
      </c>
      <c r="AI33" s="14">
        <f t="shared" si="33"/>
        <v>0</v>
      </c>
      <c r="AJ33" s="14">
        <f t="shared" si="34"/>
        <v>0</v>
      </c>
    </row>
    <row r="34" spans="1:36" x14ac:dyDescent="0.25">
      <c r="A34" s="47" t="s">
        <v>80</v>
      </c>
      <c r="B34" s="42"/>
      <c r="C34" s="42"/>
      <c r="D34" s="42"/>
      <c r="E34" s="65"/>
      <c r="F34" s="44"/>
      <c r="G34" s="44"/>
      <c r="H34" s="44"/>
      <c r="I34" s="44"/>
      <c r="J34" s="44"/>
      <c r="K34" s="12">
        <f>SUM(E34:J34)</f>
        <v>0</v>
      </c>
      <c r="L34" s="44"/>
      <c r="M34" s="16"/>
      <c r="N34" s="12">
        <f t="shared" si="14"/>
        <v>0</v>
      </c>
      <c r="O34" s="12">
        <f t="shared" si="15"/>
        <v>0</v>
      </c>
      <c r="P34" s="12"/>
      <c r="Q34" s="44"/>
      <c r="R34" s="44"/>
      <c r="S34" s="44"/>
      <c r="T34" s="44"/>
      <c r="U34" s="44"/>
      <c r="V34" s="14">
        <f t="shared" si="7"/>
        <v>0</v>
      </c>
      <c r="W34" s="45"/>
      <c r="X34" s="16"/>
      <c r="Y34" s="14">
        <f t="shared" si="17"/>
        <v>0</v>
      </c>
      <c r="Z34" s="14">
        <f t="shared" si="16"/>
        <v>0</v>
      </c>
      <c r="AA34" s="14">
        <f t="shared" si="35"/>
        <v>0</v>
      </c>
      <c r="AB34" s="15">
        <f t="shared" si="29"/>
        <v>0</v>
      </c>
      <c r="AC34" s="15">
        <f t="shared" si="30"/>
        <v>0</v>
      </c>
      <c r="AD34" s="15">
        <f t="shared" si="31"/>
        <v>0</v>
      </c>
      <c r="AE34" s="15">
        <f t="shared" si="32"/>
        <v>0</v>
      </c>
      <c r="AF34" s="15">
        <f t="shared" si="32"/>
        <v>0</v>
      </c>
      <c r="AG34" s="14">
        <f>AA34+AB34+AC34+AD34+AE34+AF34</f>
        <v>0</v>
      </c>
      <c r="AH34" s="14">
        <f t="shared" si="13"/>
        <v>0</v>
      </c>
      <c r="AI34" s="14">
        <f t="shared" si="33"/>
        <v>0</v>
      </c>
      <c r="AJ34" s="14">
        <f t="shared" si="34"/>
        <v>0</v>
      </c>
    </row>
    <row r="35" spans="1:36" x14ac:dyDescent="0.25">
      <c r="A35" s="47" t="s">
        <v>116</v>
      </c>
      <c r="B35" s="42"/>
      <c r="C35" s="42"/>
      <c r="D35" s="42"/>
      <c r="E35" s="65"/>
      <c r="F35" s="44"/>
      <c r="G35" s="44"/>
      <c r="H35" s="44"/>
      <c r="I35" s="44"/>
      <c r="J35" s="44"/>
      <c r="K35" s="12">
        <f t="shared" ref="K35:K36" si="36">SUM(E35:J35)</f>
        <v>0</v>
      </c>
      <c r="L35" s="44"/>
      <c r="M35" s="16"/>
      <c r="N35" s="12">
        <f t="shared" si="14"/>
        <v>0</v>
      </c>
      <c r="O35" s="12">
        <f t="shared" si="15"/>
        <v>0</v>
      </c>
      <c r="P35" s="12"/>
      <c r="Q35" s="44"/>
      <c r="R35" s="44"/>
      <c r="S35" s="44"/>
      <c r="T35" s="44"/>
      <c r="U35" s="44"/>
      <c r="V35" s="14">
        <f t="shared" si="7"/>
        <v>0</v>
      </c>
      <c r="W35" s="45"/>
      <c r="X35" s="16"/>
      <c r="Y35" s="14">
        <f t="shared" si="17"/>
        <v>0</v>
      </c>
      <c r="Z35" s="14">
        <f t="shared" si="16"/>
        <v>0</v>
      </c>
      <c r="AA35" s="14">
        <f t="shared" si="35"/>
        <v>0</v>
      </c>
      <c r="AB35" s="15">
        <f t="shared" si="29"/>
        <v>0</v>
      </c>
      <c r="AC35" s="15">
        <f t="shared" si="30"/>
        <v>0</v>
      </c>
      <c r="AD35" s="15">
        <f t="shared" si="31"/>
        <v>0</v>
      </c>
      <c r="AE35" s="15">
        <f t="shared" si="32"/>
        <v>0</v>
      </c>
      <c r="AF35" s="15">
        <f t="shared" si="32"/>
        <v>0</v>
      </c>
      <c r="AG35" s="14">
        <f t="shared" ref="AG35:AG36" si="37">AA35+AB35+AC35+AD35+AE35+AF35</f>
        <v>0</v>
      </c>
      <c r="AH35" s="14">
        <f t="shared" si="13"/>
        <v>0</v>
      </c>
      <c r="AI35" s="14">
        <f t="shared" si="33"/>
        <v>0</v>
      </c>
      <c r="AJ35" s="14">
        <f t="shared" si="34"/>
        <v>0</v>
      </c>
    </row>
    <row r="36" spans="1:36" x14ac:dyDescent="0.25">
      <c r="A36" s="47" t="s">
        <v>117</v>
      </c>
      <c r="B36" s="42"/>
      <c r="C36" s="42"/>
      <c r="D36" s="42"/>
      <c r="E36" s="65"/>
      <c r="F36" s="44"/>
      <c r="G36" s="44"/>
      <c r="H36" s="44"/>
      <c r="I36" s="44"/>
      <c r="J36" s="44"/>
      <c r="K36" s="12">
        <f t="shared" si="36"/>
        <v>0</v>
      </c>
      <c r="L36" s="44"/>
      <c r="M36" s="16"/>
      <c r="N36" s="12">
        <f t="shared" si="14"/>
        <v>0</v>
      </c>
      <c r="O36" s="12">
        <f t="shared" si="15"/>
        <v>0</v>
      </c>
      <c r="P36" s="12"/>
      <c r="Q36" s="44"/>
      <c r="R36" s="44"/>
      <c r="S36" s="44"/>
      <c r="T36" s="44"/>
      <c r="U36" s="44"/>
      <c r="V36" s="14">
        <f t="shared" si="7"/>
        <v>0</v>
      </c>
      <c r="W36" s="45"/>
      <c r="X36" s="16"/>
      <c r="Y36" s="14">
        <f t="shared" si="17"/>
        <v>0</v>
      </c>
      <c r="Z36" s="14">
        <f t="shared" si="16"/>
        <v>0</v>
      </c>
      <c r="AA36" s="14">
        <f t="shared" si="35"/>
        <v>0</v>
      </c>
      <c r="AB36" s="15">
        <f t="shared" si="29"/>
        <v>0</v>
      </c>
      <c r="AC36" s="15">
        <f t="shared" si="30"/>
        <v>0</v>
      </c>
      <c r="AD36" s="15">
        <f t="shared" si="31"/>
        <v>0</v>
      </c>
      <c r="AE36" s="15">
        <f t="shared" si="32"/>
        <v>0</v>
      </c>
      <c r="AF36" s="15">
        <f t="shared" si="32"/>
        <v>0</v>
      </c>
      <c r="AG36" s="14">
        <f t="shared" si="37"/>
        <v>0</v>
      </c>
      <c r="AH36" s="14">
        <f t="shared" si="13"/>
        <v>0</v>
      </c>
      <c r="AI36" s="14">
        <f t="shared" si="33"/>
        <v>0</v>
      </c>
      <c r="AJ36" s="14">
        <f t="shared" si="34"/>
        <v>0</v>
      </c>
    </row>
    <row r="37" spans="1:36" ht="15.75" x14ac:dyDescent="0.25">
      <c r="A37" s="49" t="s">
        <v>39</v>
      </c>
      <c r="B37" s="17">
        <f>SUM(B10:B36)</f>
        <v>0</v>
      </c>
      <c r="C37" s="17">
        <f t="shared" ref="C37:AJ37" si="38">SUM(C10:C36)</f>
        <v>0</v>
      </c>
      <c r="D37" s="17"/>
      <c r="E37" s="17">
        <f t="shared" si="38"/>
        <v>0</v>
      </c>
      <c r="F37" s="17">
        <f t="shared" si="38"/>
        <v>0</v>
      </c>
      <c r="G37" s="17">
        <f t="shared" si="38"/>
        <v>0</v>
      </c>
      <c r="H37" s="17">
        <f t="shared" si="38"/>
        <v>0</v>
      </c>
      <c r="I37" s="17">
        <f t="shared" si="38"/>
        <v>0</v>
      </c>
      <c r="J37" s="17">
        <f t="shared" si="38"/>
        <v>0</v>
      </c>
      <c r="K37" s="17">
        <f t="shared" si="38"/>
        <v>0</v>
      </c>
      <c r="L37" s="17">
        <f t="shared" si="38"/>
        <v>0</v>
      </c>
      <c r="M37" s="17">
        <f t="shared" si="38"/>
        <v>68.5</v>
      </c>
      <c r="N37" s="17">
        <f t="shared" si="38"/>
        <v>0</v>
      </c>
      <c r="O37" s="17">
        <f t="shared" si="38"/>
        <v>0</v>
      </c>
      <c r="P37" s="17">
        <f t="shared" si="38"/>
        <v>0</v>
      </c>
      <c r="Q37" s="17">
        <f t="shared" si="38"/>
        <v>0</v>
      </c>
      <c r="R37" s="17">
        <f t="shared" si="38"/>
        <v>0</v>
      </c>
      <c r="S37" s="17">
        <f t="shared" si="38"/>
        <v>0</v>
      </c>
      <c r="T37" s="17">
        <f t="shared" si="38"/>
        <v>0</v>
      </c>
      <c r="U37" s="17">
        <f t="shared" si="38"/>
        <v>0</v>
      </c>
      <c r="V37" s="17">
        <f t="shared" si="38"/>
        <v>0</v>
      </c>
      <c r="W37" s="17">
        <f t="shared" si="38"/>
        <v>0</v>
      </c>
      <c r="X37" s="17">
        <f t="shared" si="38"/>
        <v>63.6</v>
      </c>
      <c r="Y37" s="17">
        <f t="shared" si="38"/>
        <v>0</v>
      </c>
      <c r="Z37" s="17">
        <f t="shared" si="38"/>
        <v>0</v>
      </c>
      <c r="AA37" s="17">
        <f t="shared" si="38"/>
        <v>0</v>
      </c>
      <c r="AB37" s="17">
        <f t="shared" si="38"/>
        <v>0</v>
      </c>
      <c r="AC37" s="17">
        <f t="shared" si="38"/>
        <v>0</v>
      </c>
      <c r="AD37" s="17">
        <f t="shared" si="38"/>
        <v>0</v>
      </c>
      <c r="AE37" s="17">
        <f t="shared" si="38"/>
        <v>0</v>
      </c>
      <c r="AF37" s="17">
        <f t="shared" si="38"/>
        <v>0</v>
      </c>
      <c r="AG37" s="17">
        <f t="shared" si="38"/>
        <v>0</v>
      </c>
      <c r="AH37" s="17">
        <f t="shared" si="38"/>
        <v>0</v>
      </c>
      <c r="AI37" s="17">
        <f t="shared" si="38"/>
        <v>0</v>
      </c>
      <c r="AJ37" s="17">
        <f t="shared" si="38"/>
        <v>0</v>
      </c>
    </row>
  </sheetData>
  <mergeCells count="24">
    <mergeCell ref="A1:Z1"/>
    <mergeCell ref="A5:A8"/>
    <mergeCell ref="L7:L8"/>
    <mergeCell ref="M7:M8"/>
    <mergeCell ref="N7:N8"/>
    <mergeCell ref="E6:K7"/>
    <mergeCell ref="P6:V7"/>
    <mergeCell ref="E5:O5"/>
    <mergeCell ref="P5:Z5"/>
    <mergeCell ref="L6:N6"/>
    <mergeCell ref="O6:O8"/>
    <mergeCell ref="W6:Y6"/>
    <mergeCell ref="Z6:Z8"/>
    <mergeCell ref="B3:Z3"/>
    <mergeCell ref="B5:D7"/>
    <mergeCell ref="AH6:AI6"/>
    <mergeCell ref="AA5:AJ5"/>
    <mergeCell ref="AJ6:AJ8"/>
    <mergeCell ref="AI7:AI8"/>
    <mergeCell ref="W7:W8"/>
    <mergeCell ref="X7:X8"/>
    <mergeCell ref="Y7:Y8"/>
    <mergeCell ref="AA6:AG7"/>
    <mergeCell ref="AH7:AH8"/>
  </mergeCells>
  <pageMargins left="0.11811023622047245" right="0.11811023622047245" top="0.15748031496062992" bottom="0" header="0.31496062992125984" footer="0.31496062992125984"/>
  <pageSetup paperSize="9" scale="59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Normal="100" workbookViewId="0">
      <selection activeCell="O3" sqref="O3:Q7"/>
    </sheetView>
  </sheetViews>
  <sheetFormatPr defaultColWidth="8.85546875" defaultRowHeight="15" x14ac:dyDescent="0.25"/>
  <cols>
    <col min="1" max="1" width="39.5703125" style="1" customWidth="1"/>
    <col min="2" max="2" width="10.7109375" style="186" customWidth="1"/>
    <col min="3" max="3" width="11.140625" style="187" customWidth="1"/>
    <col min="4" max="4" width="10.140625" style="1" customWidth="1"/>
    <col min="5" max="5" width="12.85546875" style="1" customWidth="1"/>
    <col min="6" max="6" width="10.7109375" style="1" customWidth="1"/>
    <col min="7" max="7" width="8.7109375" style="187" customWidth="1"/>
    <col min="8" max="8" width="7.28515625" style="187" customWidth="1"/>
    <col min="9" max="9" width="9.85546875" style="1" customWidth="1"/>
    <col min="10" max="10" width="13.85546875" style="1" customWidth="1"/>
    <col min="11" max="11" width="11" style="1" customWidth="1"/>
    <col min="12" max="12" width="9.28515625" style="1" customWidth="1"/>
    <col min="13" max="13" width="12.7109375" style="1" customWidth="1"/>
    <col min="14" max="14" width="10.7109375" style="1" customWidth="1"/>
    <col min="15" max="16" width="8.85546875" style="1"/>
    <col min="17" max="17" width="12.140625" style="1" customWidth="1"/>
    <col min="18" max="16384" width="8.85546875" style="1"/>
  </cols>
  <sheetData>
    <row r="1" spans="1:17" ht="15.6" customHeight="1" x14ac:dyDescent="0.25">
      <c r="A1" s="77" t="s">
        <v>107</v>
      </c>
      <c r="B1" s="178"/>
      <c r="C1" s="178"/>
      <c r="D1" s="77"/>
      <c r="E1" s="77"/>
      <c r="F1" s="77"/>
      <c r="G1" s="178"/>
      <c r="H1" s="178"/>
      <c r="I1" s="77"/>
      <c r="J1" s="77"/>
      <c r="K1" s="77"/>
      <c r="L1" s="77"/>
      <c r="M1" s="77"/>
      <c r="N1" s="77"/>
    </row>
    <row r="2" spans="1:17" ht="40.9" customHeight="1" x14ac:dyDescent="0.25">
      <c r="A2" s="105" t="s">
        <v>0</v>
      </c>
      <c r="B2" s="209" t="s">
        <v>121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0"/>
      <c r="P2" s="210"/>
    </row>
    <row r="3" spans="1:17" ht="15" customHeight="1" x14ac:dyDescent="0.25">
      <c r="A3" s="122" t="s">
        <v>82</v>
      </c>
      <c r="B3" s="126" t="s">
        <v>3</v>
      </c>
      <c r="C3" s="127"/>
      <c r="D3" s="127"/>
      <c r="E3" s="127"/>
      <c r="F3" s="128"/>
      <c r="G3" s="126" t="s">
        <v>4</v>
      </c>
      <c r="H3" s="127"/>
      <c r="I3" s="127"/>
      <c r="J3" s="127"/>
      <c r="K3" s="128"/>
      <c r="L3" s="126" t="s">
        <v>40</v>
      </c>
      <c r="M3" s="127"/>
      <c r="N3" s="128"/>
      <c r="O3" s="125" t="s">
        <v>108</v>
      </c>
      <c r="P3" s="125"/>
      <c r="Q3" s="125"/>
    </row>
    <row r="4" spans="1:17" x14ac:dyDescent="0.25">
      <c r="A4" s="122"/>
      <c r="B4" s="129"/>
      <c r="C4" s="130"/>
      <c r="D4" s="130"/>
      <c r="E4" s="130"/>
      <c r="F4" s="131"/>
      <c r="G4" s="129"/>
      <c r="H4" s="130"/>
      <c r="I4" s="130"/>
      <c r="J4" s="130"/>
      <c r="K4" s="131"/>
      <c r="L4" s="129"/>
      <c r="M4" s="130"/>
      <c r="N4" s="131"/>
      <c r="O4" s="125"/>
      <c r="P4" s="125"/>
      <c r="Q4" s="125"/>
    </row>
    <row r="5" spans="1:17" ht="15" customHeight="1" x14ac:dyDescent="0.25">
      <c r="A5" s="122"/>
      <c r="B5" s="179" t="s">
        <v>41</v>
      </c>
      <c r="C5" s="123" t="s">
        <v>42</v>
      </c>
      <c r="D5" s="124" t="s">
        <v>43</v>
      </c>
      <c r="E5" s="124"/>
      <c r="F5" s="124"/>
      <c r="G5" s="179" t="s">
        <v>41</v>
      </c>
      <c r="H5" s="123" t="s">
        <v>42</v>
      </c>
      <c r="I5" s="124" t="s">
        <v>43</v>
      </c>
      <c r="J5" s="124"/>
      <c r="K5" s="124"/>
      <c r="L5" s="124" t="s">
        <v>43</v>
      </c>
      <c r="M5" s="124"/>
      <c r="N5" s="124"/>
      <c r="O5" s="125"/>
      <c r="P5" s="125"/>
      <c r="Q5" s="125"/>
    </row>
    <row r="6" spans="1:17" x14ac:dyDescent="0.25">
      <c r="A6" s="122"/>
      <c r="B6" s="179"/>
      <c r="C6" s="123"/>
      <c r="D6" s="123" t="s">
        <v>44</v>
      </c>
      <c r="E6" s="123" t="s">
        <v>45</v>
      </c>
      <c r="F6" s="123" t="s">
        <v>46</v>
      </c>
      <c r="G6" s="179"/>
      <c r="H6" s="123"/>
      <c r="I6" s="123" t="s">
        <v>44</v>
      </c>
      <c r="J6" s="123" t="s">
        <v>45</v>
      </c>
      <c r="K6" s="123" t="s">
        <v>46</v>
      </c>
      <c r="L6" s="123" t="s">
        <v>44</v>
      </c>
      <c r="M6" s="123" t="s">
        <v>45</v>
      </c>
      <c r="N6" s="123" t="s">
        <v>46</v>
      </c>
      <c r="O6" s="125" t="s">
        <v>105</v>
      </c>
      <c r="P6" s="125" t="s">
        <v>106</v>
      </c>
      <c r="Q6" s="176" t="s">
        <v>118</v>
      </c>
    </row>
    <row r="7" spans="1:17" ht="66" customHeight="1" x14ac:dyDescent="0.25">
      <c r="A7" s="122"/>
      <c r="B7" s="179"/>
      <c r="C7" s="123"/>
      <c r="D7" s="123"/>
      <c r="E7" s="123"/>
      <c r="F7" s="123"/>
      <c r="G7" s="179"/>
      <c r="H7" s="123"/>
      <c r="I7" s="123"/>
      <c r="J7" s="123"/>
      <c r="K7" s="123"/>
      <c r="L7" s="123"/>
      <c r="M7" s="123"/>
      <c r="N7" s="123"/>
      <c r="O7" s="125"/>
      <c r="P7" s="125"/>
      <c r="Q7" s="176"/>
    </row>
    <row r="8" spans="1:17" x14ac:dyDescent="0.25">
      <c r="A8" s="78">
        <v>1</v>
      </c>
      <c r="B8" s="180">
        <v>2</v>
      </c>
      <c r="C8" s="180">
        <v>3</v>
      </c>
      <c r="D8" s="78">
        <v>4</v>
      </c>
      <c r="E8" s="78">
        <v>5</v>
      </c>
      <c r="F8" s="78">
        <v>6</v>
      </c>
      <c r="G8" s="180">
        <v>7</v>
      </c>
      <c r="H8" s="180">
        <v>8</v>
      </c>
      <c r="I8" s="78">
        <v>9</v>
      </c>
      <c r="J8" s="78">
        <v>10</v>
      </c>
      <c r="K8" s="78">
        <v>11</v>
      </c>
      <c r="L8" s="78">
        <v>12</v>
      </c>
      <c r="M8" s="78">
        <v>13</v>
      </c>
      <c r="N8" s="78">
        <v>14</v>
      </c>
      <c r="O8" s="78">
        <v>15</v>
      </c>
      <c r="P8" s="78">
        <v>16</v>
      </c>
      <c r="Q8" s="177">
        <v>17</v>
      </c>
    </row>
    <row r="9" spans="1:17" ht="18.75" x14ac:dyDescent="0.25">
      <c r="A9" s="190" t="s">
        <v>119</v>
      </c>
      <c r="B9" s="180"/>
      <c r="C9" s="180"/>
      <c r="D9" s="78">
        <f>D10+D11+D12</f>
        <v>0</v>
      </c>
      <c r="E9" s="78">
        <f>E10+E11+E12</f>
        <v>0</v>
      </c>
      <c r="F9" s="78">
        <f>F10+F11+F12</f>
        <v>0</v>
      </c>
      <c r="G9" s="180"/>
      <c r="H9" s="180"/>
      <c r="I9" s="78">
        <f>I10+I11+I12</f>
        <v>0</v>
      </c>
      <c r="J9" s="78">
        <f>J10+J11+J12</f>
        <v>0</v>
      </c>
      <c r="K9" s="78">
        <f>K10+K11+K12</f>
        <v>0</v>
      </c>
      <c r="L9" s="78">
        <f t="shared" ref="L9:M12" si="0">D9+I9</f>
        <v>0</v>
      </c>
      <c r="M9" s="78">
        <f t="shared" si="0"/>
        <v>0</v>
      </c>
      <c r="N9" s="78">
        <f>F9+K9</f>
        <v>0</v>
      </c>
      <c r="O9" s="78"/>
      <c r="P9" s="78"/>
      <c r="Q9" s="177"/>
    </row>
    <row r="10" spans="1:17" ht="18.75" x14ac:dyDescent="0.25">
      <c r="A10" s="190" t="s">
        <v>113</v>
      </c>
      <c r="B10" s="191">
        <v>6.6</v>
      </c>
      <c r="C10" s="192">
        <v>308</v>
      </c>
      <c r="D10" s="78"/>
      <c r="E10" s="78"/>
      <c r="F10" s="78"/>
      <c r="G10" s="191">
        <v>6.3</v>
      </c>
      <c r="H10" s="193">
        <v>306</v>
      </c>
      <c r="I10" s="78"/>
      <c r="J10" s="78"/>
      <c r="K10" s="78"/>
      <c r="L10" s="78">
        <f t="shared" si="0"/>
        <v>0</v>
      </c>
      <c r="M10" s="78">
        <f t="shared" si="0"/>
        <v>0</v>
      </c>
      <c r="N10" s="78">
        <f t="shared" ref="N10:N12" si="1">F10+K10</f>
        <v>0</v>
      </c>
      <c r="O10" s="78"/>
      <c r="P10" s="78"/>
      <c r="Q10" s="177"/>
    </row>
    <row r="11" spans="1:17" ht="18.75" x14ac:dyDescent="0.25">
      <c r="A11" s="190" t="s">
        <v>114</v>
      </c>
      <c r="B11" s="191">
        <v>6.6</v>
      </c>
      <c r="C11" s="192">
        <v>308</v>
      </c>
      <c r="D11" s="78">
        <f>ROUND(E11/C11,0)</f>
        <v>0</v>
      </c>
      <c r="E11" s="78">
        <f>ROUND(F11*B11,0)</f>
        <v>0</v>
      </c>
      <c r="F11" s="78"/>
      <c r="G11" s="191">
        <v>6.3</v>
      </c>
      <c r="H11" s="193">
        <v>306</v>
      </c>
      <c r="I11" s="78">
        <f>ROUND(J11/H11,0)</f>
        <v>0</v>
      </c>
      <c r="J11" s="78">
        <f>ROUND(K11*G11/H11,0)</f>
        <v>0</v>
      </c>
      <c r="K11" s="78"/>
      <c r="L11" s="78">
        <f t="shared" si="0"/>
        <v>0</v>
      </c>
      <c r="M11" s="78">
        <f t="shared" si="0"/>
        <v>0</v>
      </c>
      <c r="N11" s="78">
        <f t="shared" si="1"/>
        <v>0</v>
      </c>
      <c r="O11" s="78"/>
      <c r="P11" s="78"/>
      <c r="Q11" s="177"/>
    </row>
    <row r="12" spans="1:17" ht="18.75" x14ac:dyDescent="0.25">
      <c r="A12" s="190" t="s">
        <v>115</v>
      </c>
      <c r="B12" s="191">
        <v>5.5</v>
      </c>
      <c r="C12" s="192">
        <v>300</v>
      </c>
      <c r="D12" s="78">
        <f>ROUND(E12/C12,0)</f>
        <v>0</v>
      </c>
      <c r="E12" s="78">
        <f t="shared" ref="E12" si="2">ROUND(F12*B12,0)</f>
        <v>0</v>
      </c>
      <c r="F12" s="78"/>
      <c r="G12" s="191">
        <v>6.3</v>
      </c>
      <c r="H12" s="193">
        <v>306</v>
      </c>
      <c r="I12" s="78">
        <f t="shared" ref="I11:I12" si="3">ROUND(J12/H12,0)</f>
        <v>0</v>
      </c>
      <c r="J12" s="78">
        <f>ROUND(K12*G12/H12,0)</f>
        <v>0</v>
      </c>
      <c r="K12" s="78"/>
      <c r="L12" s="78">
        <f t="shared" si="0"/>
        <v>0</v>
      </c>
      <c r="M12" s="78">
        <f t="shared" si="0"/>
        <v>0</v>
      </c>
      <c r="N12" s="78">
        <f t="shared" si="1"/>
        <v>0</v>
      </c>
      <c r="O12" s="78"/>
      <c r="P12" s="78"/>
      <c r="Q12" s="177"/>
    </row>
    <row r="13" spans="1:17" s="187" customFormat="1" x14ac:dyDescent="0.25">
      <c r="A13" s="79" t="s">
        <v>81</v>
      </c>
      <c r="B13" s="181"/>
      <c r="C13" s="182"/>
      <c r="D13" s="19">
        <f>SUM(D14:D16)</f>
        <v>0</v>
      </c>
      <c r="E13" s="194">
        <f>SUM(E14:E16)</f>
        <v>0</v>
      </c>
      <c r="F13" s="194">
        <f>SUM(F14:F16)</f>
        <v>0</v>
      </c>
      <c r="G13" s="181"/>
      <c r="H13" s="188"/>
      <c r="I13" s="19">
        <f>SUM(I14:I16)</f>
        <v>0</v>
      </c>
      <c r="J13" s="19">
        <f>SUM(J14:J16)</f>
        <v>0</v>
      </c>
      <c r="K13" s="19">
        <f>SUM(K14:K16)</f>
        <v>0</v>
      </c>
      <c r="L13" s="194">
        <f t="shared" ref="L13:L32" si="4">D13+I13</f>
        <v>0</v>
      </c>
      <c r="M13" s="194">
        <f t="shared" ref="M13:M35" si="5">E13+J13</f>
        <v>0</v>
      </c>
      <c r="N13" s="194">
        <f>F13+K13</f>
        <v>0</v>
      </c>
      <c r="O13" s="195"/>
      <c r="P13" s="195"/>
      <c r="Q13" s="195"/>
    </row>
    <row r="14" spans="1:17" s="187" customFormat="1" x14ac:dyDescent="0.25">
      <c r="A14" s="79" t="s">
        <v>113</v>
      </c>
      <c r="B14" s="181"/>
      <c r="C14" s="182"/>
      <c r="D14" s="19"/>
      <c r="E14" s="194"/>
      <c r="F14" s="194"/>
      <c r="G14" s="181"/>
      <c r="H14" s="188"/>
      <c r="I14" s="19"/>
      <c r="J14" s="194"/>
      <c r="K14" s="194"/>
      <c r="L14" s="194">
        <f t="shared" si="4"/>
        <v>0</v>
      </c>
      <c r="M14" s="194">
        <f t="shared" si="5"/>
        <v>0</v>
      </c>
      <c r="N14" s="194">
        <f t="shared" ref="N14:N16" si="6">F14+K14</f>
        <v>0</v>
      </c>
      <c r="O14" s="195"/>
      <c r="P14" s="195"/>
      <c r="Q14" s="195"/>
    </row>
    <row r="15" spans="1:17" s="187" customFormat="1" x14ac:dyDescent="0.25">
      <c r="A15" s="79" t="s">
        <v>114</v>
      </c>
      <c r="B15" s="181">
        <v>4</v>
      </c>
      <c r="C15" s="182">
        <v>218</v>
      </c>
      <c r="D15" s="19">
        <f>ROUND(E15/C15,0)</f>
        <v>0</v>
      </c>
      <c r="E15" s="194">
        <f t="shared" ref="E15:E30" si="7">ROUND(F15*B15,0)</f>
        <v>0</v>
      </c>
      <c r="F15" s="194"/>
      <c r="G15" s="181">
        <v>4</v>
      </c>
      <c r="H15" s="188">
        <v>218</v>
      </c>
      <c r="I15" s="19">
        <f t="shared" ref="I15:I16" si="8">ROUND(J15/H15,0)</f>
        <v>0</v>
      </c>
      <c r="J15" s="19">
        <f>ROUND(K15*G15/H15,0)</f>
        <v>0</v>
      </c>
      <c r="K15" s="194">
        <v>0</v>
      </c>
      <c r="L15" s="194">
        <f t="shared" si="4"/>
        <v>0</v>
      </c>
      <c r="M15" s="194">
        <f t="shared" si="5"/>
        <v>0</v>
      </c>
      <c r="N15" s="194">
        <f t="shared" si="6"/>
        <v>0</v>
      </c>
      <c r="O15" s="195"/>
      <c r="P15" s="195"/>
      <c r="Q15" s="195"/>
    </row>
    <row r="16" spans="1:17" s="187" customFormat="1" x14ac:dyDescent="0.25">
      <c r="A16" s="79" t="s">
        <v>115</v>
      </c>
      <c r="B16" s="181">
        <v>5.7</v>
      </c>
      <c r="C16" s="182">
        <v>247</v>
      </c>
      <c r="D16" s="19">
        <f t="shared" ref="D15:D16" si="9">ROUND(E16/C16,0)</f>
        <v>0</v>
      </c>
      <c r="E16" s="194">
        <f t="shared" si="7"/>
        <v>0</v>
      </c>
      <c r="F16" s="194"/>
      <c r="G16" s="181">
        <v>5.7</v>
      </c>
      <c r="H16" s="188">
        <v>247</v>
      </c>
      <c r="I16" s="19">
        <f t="shared" si="8"/>
        <v>0</v>
      </c>
      <c r="J16" s="19">
        <f>ROUND(K16*G16/H16,0)</f>
        <v>0</v>
      </c>
      <c r="K16" s="194">
        <v>0</v>
      </c>
      <c r="L16" s="194">
        <f t="shared" si="4"/>
        <v>0</v>
      </c>
      <c r="M16" s="194">
        <f t="shared" si="5"/>
        <v>0</v>
      </c>
      <c r="N16" s="194">
        <f t="shared" si="6"/>
        <v>0</v>
      </c>
      <c r="O16" s="195"/>
      <c r="P16" s="195"/>
      <c r="Q16" s="195"/>
    </row>
    <row r="17" spans="1:17" s="187" customFormat="1" ht="30" customHeight="1" x14ac:dyDescent="0.25">
      <c r="A17" s="79" t="s">
        <v>83</v>
      </c>
      <c r="B17" s="181">
        <v>7.7</v>
      </c>
      <c r="C17" s="182">
        <v>268</v>
      </c>
      <c r="D17" s="19">
        <f>ROUND(E17/C17,0)</f>
        <v>0</v>
      </c>
      <c r="E17" s="194">
        <f t="shared" si="7"/>
        <v>0</v>
      </c>
      <c r="F17" s="194"/>
      <c r="G17" s="181">
        <v>7.7</v>
      </c>
      <c r="H17" s="188">
        <v>268</v>
      </c>
      <c r="I17" s="19">
        <f>ROUND(J17/H17,0)</f>
        <v>0</v>
      </c>
      <c r="J17" s="19">
        <f>ROUND(K17*G17/H17,0)</f>
        <v>0</v>
      </c>
      <c r="K17" s="194">
        <v>0</v>
      </c>
      <c r="L17" s="194">
        <f t="shared" si="4"/>
        <v>0</v>
      </c>
      <c r="M17" s="194">
        <f t="shared" si="5"/>
        <v>0</v>
      </c>
      <c r="N17" s="194">
        <f t="shared" ref="N17:N34" si="10">F17+K17</f>
        <v>0</v>
      </c>
      <c r="O17" s="195"/>
      <c r="P17" s="195"/>
      <c r="Q17" s="195"/>
    </row>
    <row r="18" spans="1:17" s="187" customFormat="1" x14ac:dyDescent="0.25">
      <c r="A18" s="79" t="s">
        <v>84</v>
      </c>
      <c r="B18" s="181">
        <v>13</v>
      </c>
      <c r="C18" s="182">
        <v>330</v>
      </c>
      <c r="D18" s="19">
        <f t="shared" ref="D18:D30" si="11">ROUND(E18/C18,0)</f>
        <v>0</v>
      </c>
      <c r="E18" s="194">
        <f t="shared" si="7"/>
        <v>0</v>
      </c>
      <c r="F18" s="194"/>
      <c r="G18" s="181">
        <v>11</v>
      </c>
      <c r="H18" s="188">
        <v>325</v>
      </c>
      <c r="I18" s="19">
        <f t="shared" ref="I18:I33" si="12">ROUND(J18/H18,0)</f>
        <v>0</v>
      </c>
      <c r="J18" s="194">
        <f>ROUND(K18*G18,0)</f>
        <v>0</v>
      </c>
      <c r="K18" s="194">
        <v>0</v>
      </c>
      <c r="L18" s="194">
        <f t="shared" si="4"/>
        <v>0</v>
      </c>
      <c r="M18" s="194">
        <f t="shared" si="5"/>
        <v>0</v>
      </c>
      <c r="N18" s="194">
        <f t="shared" si="10"/>
        <v>0</v>
      </c>
      <c r="O18" s="195"/>
      <c r="P18" s="195"/>
      <c r="Q18" s="195"/>
    </row>
    <row r="19" spans="1:17" s="187" customFormat="1" ht="39.75" customHeight="1" x14ac:dyDescent="0.25">
      <c r="A19" s="79" t="s">
        <v>85</v>
      </c>
      <c r="B19" s="181">
        <v>13.6</v>
      </c>
      <c r="C19" s="182">
        <v>339</v>
      </c>
      <c r="D19" s="19">
        <f t="shared" si="11"/>
        <v>0</v>
      </c>
      <c r="E19" s="194">
        <f t="shared" si="7"/>
        <v>0</v>
      </c>
      <c r="F19" s="194"/>
      <c r="G19" s="181">
        <v>13.6</v>
      </c>
      <c r="H19" s="188">
        <v>339</v>
      </c>
      <c r="I19" s="19">
        <f>ROUND(J19/H19,0)</f>
        <v>0</v>
      </c>
      <c r="J19" s="194">
        <f t="shared" ref="J19:J32" si="13">ROUND(K19*G19,0)</f>
        <v>0</v>
      </c>
      <c r="K19" s="194">
        <v>0</v>
      </c>
      <c r="L19" s="194">
        <f t="shared" si="4"/>
        <v>0</v>
      </c>
      <c r="M19" s="194">
        <f t="shared" si="5"/>
        <v>0</v>
      </c>
      <c r="N19" s="194">
        <f t="shared" si="10"/>
        <v>0</v>
      </c>
      <c r="O19" s="195"/>
      <c r="P19" s="195"/>
      <c r="Q19" s="195"/>
    </row>
    <row r="20" spans="1:17" s="187" customFormat="1" x14ac:dyDescent="0.25">
      <c r="A20" s="80" t="s">
        <v>86</v>
      </c>
      <c r="B20" s="181">
        <v>6.5</v>
      </c>
      <c r="C20" s="183">
        <v>243</v>
      </c>
      <c r="D20" s="19">
        <f t="shared" si="11"/>
        <v>0</v>
      </c>
      <c r="E20" s="194">
        <f t="shared" si="7"/>
        <v>0</v>
      </c>
      <c r="F20" s="194"/>
      <c r="G20" s="181">
        <v>6.5</v>
      </c>
      <c r="H20" s="183">
        <v>243</v>
      </c>
      <c r="I20" s="19">
        <f t="shared" si="12"/>
        <v>0</v>
      </c>
      <c r="J20" s="194">
        <f t="shared" si="13"/>
        <v>0</v>
      </c>
      <c r="K20" s="194">
        <v>0</v>
      </c>
      <c r="L20" s="194">
        <f t="shared" si="4"/>
        <v>0</v>
      </c>
      <c r="M20" s="194">
        <f t="shared" si="5"/>
        <v>0</v>
      </c>
      <c r="N20" s="194">
        <f t="shared" si="10"/>
        <v>0</v>
      </c>
      <c r="O20" s="195"/>
      <c r="P20" s="195"/>
      <c r="Q20" s="195"/>
    </row>
    <row r="21" spans="1:17" s="187" customFormat="1" ht="28.5" x14ac:dyDescent="0.25">
      <c r="A21" s="81" t="s">
        <v>87</v>
      </c>
      <c r="B21" s="181">
        <v>10.5</v>
      </c>
      <c r="C21" s="183">
        <v>276</v>
      </c>
      <c r="D21" s="19">
        <f t="shared" si="11"/>
        <v>0</v>
      </c>
      <c r="E21" s="194">
        <f t="shared" si="7"/>
        <v>0</v>
      </c>
      <c r="F21" s="194"/>
      <c r="G21" s="181">
        <v>10.5</v>
      </c>
      <c r="H21" s="183">
        <v>276</v>
      </c>
      <c r="I21" s="19">
        <f t="shared" si="12"/>
        <v>0</v>
      </c>
      <c r="J21" s="194">
        <f t="shared" si="13"/>
        <v>0</v>
      </c>
      <c r="K21" s="194">
        <v>0</v>
      </c>
      <c r="L21" s="194">
        <f t="shared" si="4"/>
        <v>0</v>
      </c>
      <c r="M21" s="194">
        <f t="shared" si="5"/>
        <v>0</v>
      </c>
      <c r="N21" s="194">
        <f t="shared" si="10"/>
        <v>0</v>
      </c>
      <c r="O21" s="195"/>
      <c r="P21" s="195"/>
      <c r="Q21" s="195"/>
    </row>
    <row r="22" spans="1:17" s="187" customFormat="1" x14ac:dyDescent="0.25">
      <c r="A22" s="80" t="s">
        <v>88</v>
      </c>
      <c r="B22" s="181">
        <v>20.100000000000001</v>
      </c>
      <c r="C22" s="182">
        <v>338</v>
      </c>
      <c r="D22" s="19">
        <f t="shared" si="11"/>
        <v>0</v>
      </c>
      <c r="E22" s="194">
        <f t="shared" si="7"/>
        <v>0</v>
      </c>
      <c r="F22" s="194"/>
      <c r="G22" s="181">
        <v>21</v>
      </c>
      <c r="H22" s="188">
        <v>339</v>
      </c>
      <c r="I22" s="19">
        <f t="shared" si="12"/>
        <v>0</v>
      </c>
      <c r="J22" s="194">
        <f t="shared" si="13"/>
        <v>0</v>
      </c>
      <c r="K22" s="194">
        <v>0</v>
      </c>
      <c r="L22" s="194">
        <f t="shared" si="4"/>
        <v>0</v>
      </c>
      <c r="M22" s="194">
        <f t="shared" si="5"/>
        <v>0</v>
      </c>
      <c r="N22" s="194">
        <f t="shared" si="10"/>
        <v>0</v>
      </c>
      <c r="O22" s="195"/>
      <c r="P22" s="195"/>
      <c r="Q22" s="195"/>
    </row>
    <row r="23" spans="1:17" s="187" customFormat="1" x14ac:dyDescent="0.25">
      <c r="A23" s="80" t="s">
        <v>89</v>
      </c>
      <c r="B23" s="181">
        <v>30</v>
      </c>
      <c r="C23" s="182">
        <v>344</v>
      </c>
      <c r="D23" s="19">
        <f t="shared" si="11"/>
        <v>0</v>
      </c>
      <c r="E23" s="194">
        <f t="shared" si="7"/>
        <v>0</v>
      </c>
      <c r="F23" s="194"/>
      <c r="G23" s="181"/>
      <c r="H23" s="188"/>
      <c r="I23" s="19"/>
      <c r="J23" s="194"/>
      <c r="K23" s="194">
        <v>0</v>
      </c>
      <c r="L23" s="194">
        <f>D23+I23</f>
        <v>0</v>
      </c>
      <c r="M23" s="194">
        <f t="shared" si="5"/>
        <v>0</v>
      </c>
      <c r="N23" s="194">
        <f t="shared" si="10"/>
        <v>0</v>
      </c>
      <c r="O23" s="195"/>
      <c r="P23" s="195"/>
      <c r="Q23" s="195"/>
    </row>
    <row r="24" spans="1:17" s="187" customFormat="1" x14ac:dyDescent="0.25">
      <c r="A24" s="80" t="s">
        <v>90</v>
      </c>
      <c r="B24" s="181">
        <v>10.5</v>
      </c>
      <c r="C24" s="182">
        <v>328</v>
      </c>
      <c r="D24" s="19">
        <f t="shared" si="11"/>
        <v>0</v>
      </c>
      <c r="E24" s="194">
        <f t="shared" si="7"/>
        <v>0</v>
      </c>
      <c r="F24" s="194"/>
      <c r="G24" s="181">
        <v>8.6</v>
      </c>
      <c r="H24" s="188">
        <v>318</v>
      </c>
      <c r="I24" s="19">
        <f t="shared" si="12"/>
        <v>0</v>
      </c>
      <c r="J24" s="194">
        <f t="shared" si="13"/>
        <v>0</v>
      </c>
      <c r="K24" s="194">
        <v>0</v>
      </c>
      <c r="L24" s="194">
        <f t="shared" si="4"/>
        <v>0</v>
      </c>
      <c r="M24" s="194">
        <f t="shared" si="5"/>
        <v>0</v>
      </c>
      <c r="N24" s="194">
        <f t="shared" si="10"/>
        <v>0</v>
      </c>
      <c r="O24" s="195"/>
      <c r="P24" s="195"/>
      <c r="Q24" s="195"/>
    </row>
    <row r="25" spans="1:17" s="187" customFormat="1" x14ac:dyDescent="0.25">
      <c r="A25" s="80" t="s">
        <v>91</v>
      </c>
      <c r="B25" s="181">
        <v>0</v>
      </c>
      <c r="C25" s="182">
        <v>0</v>
      </c>
      <c r="D25" s="19"/>
      <c r="E25" s="194"/>
      <c r="F25" s="194"/>
      <c r="G25" s="181"/>
      <c r="H25" s="188"/>
      <c r="I25" s="19">
        <f>SUM(I26:I27)</f>
        <v>0</v>
      </c>
      <c r="J25" s="194">
        <f>SUM(J26:J27)</f>
        <v>0</v>
      </c>
      <c r="K25" s="194">
        <v>0</v>
      </c>
      <c r="L25" s="194">
        <f t="shared" si="4"/>
        <v>0</v>
      </c>
      <c r="M25" s="194">
        <f t="shared" si="5"/>
        <v>0</v>
      </c>
      <c r="N25" s="194">
        <f t="shared" si="10"/>
        <v>0</v>
      </c>
      <c r="O25" s="195"/>
      <c r="P25" s="195"/>
      <c r="Q25" s="195"/>
    </row>
    <row r="26" spans="1:17" s="187" customFormat="1" x14ac:dyDescent="0.25">
      <c r="A26" s="79" t="s">
        <v>114</v>
      </c>
      <c r="B26" s="181"/>
      <c r="C26" s="182"/>
      <c r="D26" s="19"/>
      <c r="E26" s="194"/>
      <c r="F26" s="194"/>
      <c r="G26" s="181">
        <v>4.8</v>
      </c>
      <c r="H26" s="188">
        <v>294</v>
      </c>
      <c r="I26" s="19">
        <f>ROUND(J26/H26,0)</f>
        <v>0</v>
      </c>
      <c r="J26" s="194">
        <f>ROUND(K26*G26,0)</f>
        <v>0</v>
      </c>
      <c r="K26" s="194">
        <v>0</v>
      </c>
      <c r="L26" s="194">
        <f t="shared" si="4"/>
        <v>0</v>
      </c>
      <c r="M26" s="194">
        <f t="shared" si="5"/>
        <v>0</v>
      </c>
      <c r="N26" s="194">
        <f t="shared" si="10"/>
        <v>0</v>
      </c>
      <c r="O26" s="195"/>
      <c r="P26" s="195"/>
      <c r="Q26" s="195"/>
    </row>
    <row r="27" spans="1:17" s="187" customFormat="1" x14ac:dyDescent="0.25">
      <c r="A27" s="79" t="s">
        <v>115</v>
      </c>
      <c r="B27" s="181"/>
      <c r="C27" s="182"/>
      <c r="D27" s="19"/>
      <c r="E27" s="194"/>
      <c r="F27" s="194"/>
      <c r="G27" s="181">
        <v>6.2</v>
      </c>
      <c r="H27" s="188">
        <v>306</v>
      </c>
      <c r="I27" s="19">
        <f t="shared" si="12"/>
        <v>0</v>
      </c>
      <c r="J27" s="194">
        <f>ROUND(K27*G27,0)</f>
        <v>0</v>
      </c>
      <c r="K27" s="194">
        <v>0</v>
      </c>
      <c r="L27" s="194">
        <f t="shared" si="4"/>
        <v>0</v>
      </c>
      <c r="M27" s="194">
        <f t="shared" si="5"/>
        <v>0</v>
      </c>
      <c r="N27" s="194">
        <f t="shared" si="10"/>
        <v>0</v>
      </c>
      <c r="O27" s="195"/>
      <c r="P27" s="195"/>
      <c r="Q27" s="195"/>
    </row>
    <row r="28" spans="1:17" s="187" customFormat="1" ht="28.5" x14ac:dyDescent="0.25">
      <c r="A28" s="81" t="s">
        <v>92</v>
      </c>
      <c r="B28" s="181">
        <v>21</v>
      </c>
      <c r="C28" s="182">
        <v>339</v>
      </c>
      <c r="D28" s="19">
        <f t="shared" si="11"/>
        <v>0</v>
      </c>
      <c r="E28" s="194">
        <f t="shared" si="7"/>
        <v>0</v>
      </c>
      <c r="F28" s="194"/>
      <c r="G28" s="181">
        <v>21</v>
      </c>
      <c r="H28" s="188">
        <v>339</v>
      </c>
      <c r="I28" s="19">
        <f t="shared" si="12"/>
        <v>0</v>
      </c>
      <c r="J28" s="194">
        <f t="shared" si="13"/>
        <v>0</v>
      </c>
      <c r="K28" s="194">
        <v>0</v>
      </c>
      <c r="L28" s="194">
        <f t="shared" si="4"/>
        <v>0</v>
      </c>
      <c r="M28" s="194">
        <f t="shared" si="5"/>
        <v>0</v>
      </c>
      <c r="N28" s="194">
        <f t="shared" si="10"/>
        <v>0</v>
      </c>
      <c r="O28" s="195"/>
      <c r="P28" s="195"/>
      <c r="Q28" s="195"/>
    </row>
    <row r="29" spans="1:17" s="187" customFormat="1" x14ac:dyDescent="0.25">
      <c r="A29" s="82" t="s">
        <v>93</v>
      </c>
      <c r="B29" s="181">
        <v>21</v>
      </c>
      <c r="C29" s="182">
        <v>339</v>
      </c>
      <c r="D29" s="19">
        <f t="shared" si="11"/>
        <v>0</v>
      </c>
      <c r="E29" s="194">
        <f t="shared" si="7"/>
        <v>0</v>
      </c>
      <c r="F29" s="194"/>
      <c r="G29" s="181">
        <v>21</v>
      </c>
      <c r="H29" s="188">
        <v>339</v>
      </c>
      <c r="I29" s="19">
        <f>ROUND(J29/H29,0)</f>
        <v>0</v>
      </c>
      <c r="J29" s="194">
        <f t="shared" si="13"/>
        <v>0</v>
      </c>
      <c r="K29" s="194">
        <v>0</v>
      </c>
      <c r="L29" s="194">
        <f t="shared" si="4"/>
        <v>0</v>
      </c>
      <c r="M29" s="194">
        <f t="shared" si="5"/>
        <v>0</v>
      </c>
      <c r="N29" s="194">
        <f t="shared" si="10"/>
        <v>0</v>
      </c>
      <c r="O29" s="195"/>
      <c r="P29" s="195"/>
      <c r="Q29" s="195"/>
    </row>
    <row r="30" spans="1:17" s="187" customFormat="1" x14ac:dyDescent="0.25">
      <c r="A30" s="82" t="s">
        <v>48</v>
      </c>
      <c r="B30" s="181">
        <v>21</v>
      </c>
      <c r="C30" s="182">
        <v>339</v>
      </c>
      <c r="D30" s="19">
        <f t="shared" si="11"/>
        <v>0</v>
      </c>
      <c r="E30" s="194">
        <f t="shared" si="7"/>
        <v>0</v>
      </c>
      <c r="F30" s="194"/>
      <c r="G30" s="181">
        <v>21</v>
      </c>
      <c r="H30" s="188">
        <v>339</v>
      </c>
      <c r="I30" s="19">
        <f t="shared" si="12"/>
        <v>0</v>
      </c>
      <c r="J30" s="194">
        <f t="shared" si="13"/>
        <v>0</v>
      </c>
      <c r="K30" s="194">
        <v>0</v>
      </c>
      <c r="L30" s="194">
        <f t="shared" si="4"/>
        <v>0</v>
      </c>
      <c r="M30" s="194">
        <f t="shared" si="5"/>
        <v>0</v>
      </c>
      <c r="N30" s="194">
        <f t="shared" si="10"/>
        <v>0</v>
      </c>
      <c r="O30" s="195"/>
      <c r="P30" s="195"/>
      <c r="Q30" s="195"/>
    </row>
    <row r="31" spans="1:17" s="187" customFormat="1" ht="29.25" x14ac:dyDescent="0.25">
      <c r="A31" s="83" t="s">
        <v>102</v>
      </c>
      <c r="B31" s="181"/>
      <c r="C31" s="182"/>
      <c r="D31" s="19"/>
      <c r="E31" s="194"/>
      <c r="F31" s="194"/>
      <c r="G31" s="181">
        <v>15.7</v>
      </c>
      <c r="H31" s="188">
        <v>334</v>
      </c>
      <c r="I31" s="19">
        <f t="shared" si="12"/>
        <v>0</v>
      </c>
      <c r="J31" s="194">
        <f t="shared" si="13"/>
        <v>0</v>
      </c>
      <c r="K31" s="194">
        <v>0</v>
      </c>
      <c r="L31" s="194">
        <f t="shared" si="4"/>
        <v>0</v>
      </c>
      <c r="M31" s="194">
        <f t="shared" si="5"/>
        <v>0</v>
      </c>
      <c r="N31" s="194">
        <f t="shared" si="10"/>
        <v>0</v>
      </c>
      <c r="O31" s="195"/>
      <c r="P31" s="195"/>
      <c r="Q31" s="195"/>
    </row>
    <row r="32" spans="1:17" s="187" customFormat="1" x14ac:dyDescent="0.25">
      <c r="A32" s="80" t="s">
        <v>94</v>
      </c>
      <c r="B32" s="181">
        <v>0</v>
      </c>
      <c r="C32" s="183">
        <v>0</v>
      </c>
      <c r="D32" s="19"/>
      <c r="E32" s="194"/>
      <c r="F32" s="194"/>
      <c r="G32" s="189">
        <v>8</v>
      </c>
      <c r="H32" s="188">
        <v>316</v>
      </c>
      <c r="I32" s="19">
        <f t="shared" si="12"/>
        <v>0</v>
      </c>
      <c r="J32" s="194">
        <f t="shared" si="13"/>
        <v>0</v>
      </c>
      <c r="K32" s="194">
        <v>0</v>
      </c>
      <c r="L32" s="194">
        <f t="shared" si="4"/>
        <v>0</v>
      </c>
      <c r="M32" s="194">
        <f t="shared" si="5"/>
        <v>0</v>
      </c>
      <c r="N32" s="194">
        <f t="shared" si="10"/>
        <v>0</v>
      </c>
      <c r="O32" s="195"/>
      <c r="P32" s="195"/>
      <c r="Q32" s="195"/>
    </row>
    <row r="33" spans="1:17" s="187" customFormat="1" x14ac:dyDescent="0.25">
      <c r="A33" s="82" t="s">
        <v>95</v>
      </c>
      <c r="B33" s="181">
        <v>70.8</v>
      </c>
      <c r="C33" s="182">
        <v>350</v>
      </c>
      <c r="D33" s="19">
        <f t="shared" ref="D33:D39" si="14">ROUND(E33/C33,0)</f>
        <v>0</v>
      </c>
      <c r="E33" s="194">
        <f t="shared" ref="E33:E40" si="15">ROUND(F33*B33,0)</f>
        <v>0</v>
      </c>
      <c r="F33" s="194"/>
      <c r="G33" s="189">
        <v>70.8</v>
      </c>
      <c r="H33" s="188">
        <v>350</v>
      </c>
      <c r="I33" s="19">
        <f t="shared" si="12"/>
        <v>0</v>
      </c>
      <c r="J33" s="194">
        <f>ROUND(K33*G33,0)</f>
        <v>0</v>
      </c>
      <c r="K33" s="194">
        <v>0</v>
      </c>
      <c r="L33" s="194">
        <f>D33+I33</f>
        <v>0</v>
      </c>
      <c r="M33" s="194">
        <f t="shared" si="5"/>
        <v>0</v>
      </c>
      <c r="N33" s="194">
        <f t="shared" si="10"/>
        <v>0</v>
      </c>
      <c r="O33" s="195"/>
      <c r="P33" s="195"/>
      <c r="Q33" s="195"/>
    </row>
    <row r="34" spans="1:17" s="187" customFormat="1" ht="29.25" x14ac:dyDescent="0.25">
      <c r="A34" s="83" t="s">
        <v>96</v>
      </c>
      <c r="B34" s="181">
        <v>329.2</v>
      </c>
      <c r="C34" s="182">
        <v>354</v>
      </c>
      <c r="D34" s="19">
        <f>ROUND(E34/C34,0)</f>
        <v>0</v>
      </c>
      <c r="E34" s="194">
        <f t="shared" si="15"/>
        <v>0</v>
      </c>
      <c r="F34" s="194"/>
      <c r="G34" s="189"/>
      <c r="H34" s="188"/>
      <c r="I34" s="19"/>
      <c r="J34" s="194"/>
      <c r="K34" s="194">
        <v>0</v>
      </c>
      <c r="L34" s="194">
        <f>D34+I34</f>
        <v>0</v>
      </c>
      <c r="M34" s="194">
        <f t="shared" si="5"/>
        <v>0</v>
      </c>
      <c r="N34" s="194">
        <f t="shared" si="10"/>
        <v>0</v>
      </c>
      <c r="O34" s="195"/>
      <c r="P34" s="195"/>
      <c r="Q34" s="195"/>
    </row>
    <row r="35" spans="1:17" s="187" customFormat="1" ht="43.5" x14ac:dyDescent="0.25">
      <c r="A35" s="83" t="s">
        <v>97</v>
      </c>
      <c r="B35" s="181">
        <v>663.2</v>
      </c>
      <c r="C35" s="182">
        <v>355</v>
      </c>
      <c r="D35" s="19">
        <f t="shared" si="14"/>
        <v>0</v>
      </c>
      <c r="E35" s="194">
        <f t="shared" si="15"/>
        <v>0</v>
      </c>
      <c r="F35" s="194"/>
      <c r="G35" s="189"/>
      <c r="H35" s="188"/>
      <c r="I35" s="19"/>
      <c r="J35" s="194"/>
      <c r="K35" s="194">
        <v>0</v>
      </c>
      <c r="L35" s="194">
        <f>D35+I35</f>
        <v>0</v>
      </c>
      <c r="M35" s="194">
        <f t="shared" si="5"/>
        <v>0</v>
      </c>
      <c r="N35" s="194">
        <f>F35+K35</f>
        <v>0</v>
      </c>
      <c r="O35" s="195"/>
      <c r="P35" s="195"/>
      <c r="Q35" s="195"/>
    </row>
    <row r="36" spans="1:17" s="187" customFormat="1" x14ac:dyDescent="0.25">
      <c r="A36" s="82" t="s">
        <v>101</v>
      </c>
      <c r="B36" s="181">
        <v>10.1</v>
      </c>
      <c r="C36" s="182">
        <v>323</v>
      </c>
      <c r="D36" s="19">
        <f>ROUND(E36/C36,0)</f>
        <v>0</v>
      </c>
      <c r="E36" s="194">
        <f t="shared" si="15"/>
        <v>0</v>
      </c>
      <c r="F36" s="194"/>
      <c r="G36" s="181">
        <v>0</v>
      </c>
      <c r="H36" s="188">
        <v>0</v>
      </c>
      <c r="I36" s="19"/>
      <c r="J36" s="194"/>
      <c r="K36" s="194">
        <v>0</v>
      </c>
      <c r="L36" s="194">
        <f t="shared" ref="L36:N40" si="16">D36+I36</f>
        <v>0</v>
      </c>
      <c r="M36" s="194">
        <f t="shared" si="16"/>
        <v>0</v>
      </c>
      <c r="N36" s="194">
        <f t="shared" si="16"/>
        <v>0</v>
      </c>
      <c r="O36" s="195"/>
      <c r="P36" s="195"/>
      <c r="Q36" s="195"/>
    </row>
    <row r="37" spans="1:17" s="187" customFormat="1" x14ac:dyDescent="0.25">
      <c r="A37" s="82" t="s">
        <v>98</v>
      </c>
      <c r="B37" s="181">
        <v>79</v>
      </c>
      <c r="C37" s="182">
        <v>338</v>
      </c>
      <c r="D37" s="19">
        <f>ROUND(E37/C37,0)</f>
        <v>0</v>
      </c>
      <c r="E37" s="194">
        <f t="shared" si="15"/>
        <v>0</v>
      </c>
      <c r="F37" s="194"/>
      <c r="G37" s="181">
        <v>79</v>
      </c>
      <c r="H37" s="188">
        <v>338</v>
      </c>
      <c r="I37" s="19">
        <f t="shared" ref="I37:I39" si="17">ROUND(J37/H37,0)</f>
        <v>0</v>
      </c>
      <c r="J37" s="194">
        <f t="shared" ref="J37" si="18">ROUND(K37*G37,0)</f>
        <v>0</v>
      </c>
      <c r="K37" s="194">
        <v>0</v>
      </c>
      <c r="L37" s="194">
        <f t="shared" si="16"/>
        <v>0</v>
      </c>
      <c r="M37" s="194">
        <f t="shared" si="16"/>
        <v>0</v>
      </c>
      <c r="N37" s="194">
        <f t="shared" si="16"/>
        <v>0</v>
      </c>
      <c r="O37" s="195"/>
      <c r="P37" s="195"/>
      <c r="Q37" s="195"/>
    </row>
    <row r="38" spans="1:17" s="187" customFormat="1" ht="29.25" x14ac:dyDescent="0.25">
      <c r="A38" s="83" t="s">
        <v>99</v>
      </c>
      <c r="B38" s="181">
        <v>8.1999999999999993</v>
      </c>
      <c r="C38" s="182">
        <v>316</v>
      </c>
      <c r="D38" s="19">
        <f>ROUND(E38/C38,0)</f>
        <v>0</v>
      </c>
      <c r="E38" s="194">
        <f t="shared" si="15"/>
        <v>0</v>
      </c>
      <c r="F38" s="194"/>
      <c r="G38" s="181">
        <v>4.9000000000000004</v>
      </c>
      <c r="H38" s="188">
        <v>295</v>
      </c>
      <c r="I38" s="19">
        <f t="shared" si="17"/>
        <v>0</v>
      </c>
      <c r="J38" s="194">
        <f>ROUND(K38*G38,0)</f>
        <v>0</v>
      </c>
      <c r="K38" s="194">
        <v>0</v>
      </c>
      <c r="L38" s="194">
        <f t="shared" si="16"/>
        <v>0</v>
      </c>
      <c r="M38" s="194">
        <f t="shared" si="16"/>
        <v>0</v>
      </c>
      <c r="N38" s="194">
        <f t="shared" si="16"/>
        <v>0</v>
      </c>
      <c r="O38" s="195"/>
      <c r="P38" s="195"/>
      <c r="Q38" s="195"/>
    </row>
    <row r="39" spans="1:17" s="187" customFormat="1" x14ac:dyDescent="0.25">
      <c r="A39" s="82" t="s">
        <v>100</v>
      </c>
      <c r="B39" s="181">
        <v>8.8000000000000007</v>
      </c>
      <c r="C39" s="182">
        <v>319</v>
      </c>
      <c r="D39" s="19">
        <f t="shared" si="14"/>
        <v>0</v>
      </c>
      <c r="E39" s="194">
        <f t="shared" si="15"/>
        <v>0</v>
      </c>
      <c r="F39" s="194"/>
      <c r="G39" s="181">
        <v>8.8000000000000007</v>
      </c>
      <c r="H39" s="188">
        <v>319</v>
      </c>
      <c r="I39" s="19">
        <f t="shared" si="17"/>
        <v>0</v>
      </c>
      <c r="J39" s="194">
        <f>ROUND(K39*G39,0)</f>
        <v>0</v>
      </c>
      <c r="K39" s="194">
        <v>0</v>
      </c>
      <c r="L39" s="194">
        <f t="shared" si="16"/>
        <v>0</v>
      </c>
      <c r="M39" s="194">
        <f t="shared" si="16"/>
        <v>0</v>
      </c>
      <c r="N39" s="194">
        <f t="shared" si="16"/>
        <v>0</v>
      </c>
      <c r="O39" s="195"/>
      <c r="P39" s="195"/>
      <c r="Q39" s="195"/>
    </row>
    <row r="40" spans="1:17" s="187" customFormat="1" ht="32.25" customHeight="1" x14ac:dyDescent="0.25">
      <c r="A40" s="196" t="s">
        <v>103</v>
      </c>
      <c r="B40" s="184">
        <v>16.5</v>
      </c>
      <c r="C40" s="185">
        <v>335</v>
      </c>
      <c r="D40" s="19">
        <f>ROUND(E40/C40,0)</f>
        <v>0</v>
      </c>
      <c r="E40" s="194">
        <f t="shared" si="15"/>
        <v>0</v>
      </c>
      <c r="F40" s="194"/>
      <c r="G40" s="181"/>
      <c r="H40" s="188"/>
      <c r="I40" s="19"/>
      <c r="J40" s="194"/>
      <c r="K40" s="194">
        <v>0</v>
      </c>
      <c r="L40" s="194">
        <f t="shared" si="16"/>
        <v>0</v>
      </c>
      <c r="M40" s="194">
        <f t="shared" si="16"/>
        <v>0</v>
      </c>
      <c r="N40" s="194">
        <f t="shared" si="16"/>
        <v>0</v>
      </c>
      <c r="O40" s="195"/>
      <c r="P40" s="195"/>
      <c r="Q40" s="195"/>
    </row>
    <row r="41" spans="1:17" s="187" customFormat="1" x14ac:dyDescent="0.25">
      <c r="A41" s="197" t="s">
        <v>49</v>
      </c>
      <c r="B41" s="181"/>
      <c r="C41" s="182"/>
      <c r="D41" s="194">
        <f>D9+D13+D17+D18+D19+D20+D21+D22+D23+D24+D25+D28+D29+D30+D31+D32+D33+D34+D35+D36+D37+D38+D39+D40</f>
        <v>0</v>
      </c>
      <c r="E41" s="194">
        <f>E9+E13+E17+E18+E19+E20+E21+E22+E23+E24+E25+E28+E29+E30+E31+E32+E33+E34+E35+E36+E37+E38+E39+E40</f>
        <v>0</v>
      </c>
      <c r="F41" s="194">
        <f>F9+F13+F17+F18+F19+F20+F21+F22+F23+F24+F25+F28+F29+F30+F31+F32+F33+F34+F35+F36+F37+F38+F39+F40</f>
        <v>0</v>
      </c>
      <c r="G41" s="181"/>
      <c r="H41" s="182"/>
      <c r="I41" s="194">
        <f>I9+I13+I17+I18+I19+I20+I21+I22+I23+I24+I25+I28+I29+I30+I31+I32+I33+I34+I35+I36+I37+I38+I39+I40</f>
        <v>0</v>
      </c>
      <c r="J41" s="194">
        <f>J9+J13+J17+J18+J19+J20+J21+J22+J23+J24+J25+J28+J29+J30+J31+J32+J33+J34+J35+J36+J37+J38+J39+J40</f>
        <v>0</v>
      </c>
      <c r="K41" s="194">
        <f>K9+K13+K17+K18+K19+K20+K21+K22+K23+K24+K25+K28+K29+K30+K31+K32+K33+K34+K35+K36+K37+K38+K39+K40</f>
        <v>0</v>
      </c>
      <c r="L41" s="194">
        <f>L9+L13+L17+L18+L19+L20+L21+L22+L23+L24+L25+L28+L29+L30+L31+L32+L33+L34+L35+L36+L37+L38+L39+L40</f>
        <v>0</v>
      </c>
      <c r="M41" s="194">
        <f>M9+M13+M17+M18+M19+M20+M21+M22+M23+M24+M25+M28+M29+M30+M31+M32+M33+M34+M35+M36+M37+M38+M39+M40</f>
        <v>0</v>
      </c>
      <c r="N41" s="194">
        <f>N9+N13+N17+N18+N19+N20+N21+N22+N23+N24+N25+N28+N29+N30+N31+N32+N33+N34+N35+N36+N37+N38+N39+N40</f>
        <v>0</v>
      </c>
      <c r="O41" s="194">
        <f>O9+O13+O17+O18+O19+O20+O21+O22+O23+O24+O25+O28+O29+O30+O31+O32+O33+O34+O35+O36+O37+O38+O39+O40</f>
        <v>0</v>
      </c>
      <c r="P41" s="194">
        <f>P9+P13+P17+P18+P19+P20+P21+P22+P23+P24+P25+P28+P29+P30+P31+P32+P33+P34+P35+P36+P37+P38+P39+P40</f>
        <v>0</v>
      </c>
      <c r="Q41" s="194">
        <f>Q9+Q13+Q17+Q18+Q19+Q20+Q21+Q22+Q23+Q24+Q25+Q28+Q29+Q30+Q31+Q32+Q33+Q34+Q35+Q36+Q37+Q38+Q39+Q40</f>
        <v>0</v>
      </c>
    </row>
    <row r="43" spans="1:17" x14ac:dyDescent="0.25">
      <c r="A43" s="1" t="s">
        <v>109</v>
      </c>
    </row>
  </sheetData>
  <mergeCells count="25">
    <mergeCell ref="Q6:Q7"/>
    <mergeCell ref="O3:Q5"/>
    <mergeCell ref="O6:O7"/>
    <mergeCell ref="P6:P7"/>
    <mergeCell ref="B2:P2"/>
    <mergeCell ref="B3:F4"/>
    <mergeCell ref="G3:K4"/>
    <mergeCell ref="L3:N4"/>
    <mergeCell ref="L6:L7"/>
    <mergeCell ref="M6:M7"/>
    <mergeCell ref="A3:A7"/>
    <mergeCell ref="N6:N7"/>
    <mergeCell ref="H5:H7"/>
    <mergeCell ref="I5:K5"/>
    <mergeCell ref="L5:N5"/>
    <mergeCell ref="B5:B7"/>
    <mergeCell ref="C5:C7"/>
    <mergeCell ref="D5:F5"/>
    <mergeCell ref="G5:G7"/>
    <mergeCell ref="D6:D7"/>
    <mergeCell ref="E6:E7"/>
    <mergeCell ref="F6:F7"/>
    <mergeCell ref="I6:I7"/>
    <mergeCell ref="J6:J7"/>
    <mergeCell ref="K6:K7"/>
  </mergeCells>
  <pageMargins left="0" right="0" top="0.15748031496062992" bottom="0.15748031496062992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G36"/>
  <sheetViews>
    <sheetView zoomScale="80" zoomScaleNormal="80" workbookViewId="0">
      <pane xSplit="1" ySplit="9" topLeftCell="Z10" activePane="bottomRight" state="frozen"/>
      <selection pane="topRight" activeCell="B1" sqref="B1"/>
      <selection pane="bottomLeft" activeCell="A10" sqref="A10"/>
      <selection pane="bottomRight" activeCell="Z3" sqref="Z3:AD3"/>
    </sheetView>
  </sheetViews>
  <sheetFormatPr defaultColWidth="8.85546875" defaultRowHeight="15" x14ac:dyDescent="0.25"/>
  <cols>
    <col min="1" max="1" width="33.5703125" style="1" customWidth="1"/>
    <col min="2" max="3" width="8.7109375" style="187" customWidth="1"/>
    <col min="4" max="4" width="8.7109375" style="1" customWidth="1"/>
    <col min="5" max="5" width="12.28515625" style="1" customWidth="1"/>
    <col min="6" max="14" width="8.7109375" style="1" customWidth="1"/>
    <col min="15" max="16" width="8.7109375" style="187" customWidth="1"/>
    <col min="17" max="17" width="8.7109375" style="1" customWidth="1"/>
    <col min="18" max="18" width="12.140625" style="1" customWidth="1"/>
    <col min="19" max="30" width="8.7109375" style="1" customWidth="1"/>
    <col min="31" max="32" width="8.7109375" style="187" customWidth="1"/>
    <col min="33" max="36" width="8.7109375" style="1" customWidth="1"/>
    <col min="37" max="38" width="8.7109375" style="187" customWidth="1"/>
    <col min="39" max="54" width="8.7109375" style="1" customWidth="1"/>
    <col min="55" max="16384" width="8.85546875" style="1"/>
  </cols>
  <sheetData>
    <row r="1" spans="1:59" ht="15.6" customHeight="1" x14ac:dyDescent="0.25">
      <c r="A1" s="20"/>
      <c r="B1" s="132" t="s">
        <v>110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</row>
    <row r="2" spans="1:59" x14ac:dyDescent="0.25">
      <c r="A2" s="21"/>
      <c r="B2" s="211"/>
      <c r="C2" s="21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11"/>
      <c r="P2" s="211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11"/>
      <c r="AF2" s="211"/>
      <c r="AG2" s="22"/>
      <c r="AH2" s="22"/>
      <c r="AI2" s="22"/>
      <c r="AJ2" s="22"/>
      <c r="AK2" s="211"/>
      <c r="AL2" s="211"/>
      <c r="AM2" s="22"/>
    </row>
    <row r="3" spans="1:59" ht="30.75" x14ac:dyDescent="0.25">
      <c r="A3" s="5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230" t="s">
        <v>122</v>
      </c>
      <c r="AA3" s="230"/>
      <c r="AB3" s="230"/>
      <c r="AC3" s="230"/>
      <c r="AD3" s="230"/>
      <c r="AE3" s="212"/>
      <c r="AF3" s="212"/>
      <c r="AG3" s="56"/>
      <c r="AH3" s="56"/>
      <c r="AI3" s="56"/>
      <c r="AJ3" s="56"/>
      <c r="AK3" s="212"/>
      <c r="AL3" s="212"/>
      <c r="AM3" s="56"/>
      <c r="AN3" s="57"/>
      <c r="AO3" s="57"/>
      <c r="AP3" s="57"/>
      <c r="AQ3" s="57"/>
      <c r="AR3" s="58"/>
    </row>
    <row r="4" spans="1:59" ht="15.75" thickBot="1" x14ac:dyDescent="0.3">
      <c r="A4" s="21"/>
      <c r="B4" s="211"/>
      <c r="C4" s="21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11"/>
      <c r="P4" s="21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11"/>
      <c r="AF4" s="211"/>
      <c r="AG4" s="22"/>
      <c r="AH4" s="22"/>
      <c r="AI4" s="22"/>
      <c r="AJ4" s="22"/>
      <c r="AK4" s="211"/>
      <c r="AL4" s="211"/>
      <c r="AM4" s="22"/>
    </row>
    <row r="5" spans="1:59" s="24" customFormat="1" ht="12" customHeight="1" x14ac:dyDescent="0.2">
      <c r="A5" s="133" t="s">
        <v>1</v>
      </c>
      <c r="B5" s="137" t="s">
        <v>50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9"/>
      <c r="AE5" s="138" t="s">
        <v>51</v>
      </c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9"/>
      <c r="AT5" s="137" t="s">
        <v>52</v>
      </c>
      <c r="AU5" s="140"/>
      <c r="AV5" s="140"/>
      <c r="AW5" s="140"/>
      <c r="AX5" s="140"/>
      <c r="AY5" s="140"/>
      <c r="AZ5" s="140"/>
      <c r="BA5" s="140"/>
      <c r="BB5" s="141"/>
      <c r="BC5" s="224" t="s">
        <v>108</v>
      </c>
      <c r="BD5" s="225"/>
      <c r="BE5" s="226"/>
      <c r="BF5" s="23"/>
      <c r="BG5" s="23"/>
    </row>
    <row r="6" spans="1:59" s="2" customFormat="1" x14ac:dyDescent="0.25">
      <c r="A6" s="134"/>
      <c r="B6" s="142" t="s">
        <v>53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5" t="s">
        <v>54</v>
      </c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4"/>
      <c r="AB6" s="145" t="s">
        <v>40</v>
      </c>
      <c r="AC6" s="143"/>
      <c r="AD6" s="146"/>
      <c r="AE6" s="142" t="s">
        <v>53</v>
      </c>
      <c r="AF6" s="143"/>
      <c r="AG6" s="143"/>
      <c r="AH6" s="143"/>
      <c r="AI6" s="143"/>
      <c r="AJ6" s="144"/>
      <c r="AK6" s="145" t="s">
        <v>54</v>
      </c>
      <c r="AL6" s="143"/>
      <c r="AM6" s="143"/>
      <c r="AN6" s="143"/>
      <c r="AO6" s="143"/>
      <c r="AP6" s="144"/>
      <c r="AQ6" s="150" t="s">
        <v>40</v>
      </c>
      <c r="AR6" s="150"/>
      <c r="AS6" s="145"/>
      <c r="AT6" s="142" t="s">
        <v>53</v>
      </c>
      <c r="AU6" s="151"/>
      <c r="AV6" s="152"/>
      <c r="AW6" s="145" t="s">
        <v>54</v>
      </c>
      <c r="AX6" s="143"/>
      <c r="AY6" s="144"/>
      <c r="AZ6" s="145" t="s">
        <v>40</v>
      </c>
      <c r="BA6" s="151"/>
      <c r="BB6" s="153"/>
      <c r="BC6" s="227"/>
      <c r="BD6" s="228"/>
      <c r="BE6" s="229"/>
      <c r="BF6" s="23"/>
      <c r="BG6" s="23"/>
    </row>
    <row r="7" spans="1:59" x14ac:dyDescent="0.25">
      <c r="A7" s="135"/>
      <c r="B7" s="123" t="s">
        <v>55</v>
      </c>
      <c r="C7" s="123" t="s">
        <v>56</v>
      </c>
      <c r="D7" s="147" t="s">
        <v>57</v>
      </c>
      <c r="E7" s="147"/>
      <c r="F7" s="147"/>
      <c r="G7" s="148"/>
      <c r="H7" s="149" t="s">
        <v>58</v>
      </c>
      <c r="I7" s="147"/>
      <c r="J7" s="147"/>
      <c r="K7" s="148"/>
      <c r="L7" s="147" t="s">
        <v>15</v>
      </c>
      <c r="M7" s="147"/>
      <c r="N7" s="147"/>
      <c r="O7" s="213" t="s">
        <v>59</v>
      </c>
      <c r="P7" s="213" t="s">
        <v>60</v>
      </c>
      <c r="Q7" s="160" t="s">
        <v>57</v>
      </c>
      <c r="R7" s="161"/>
      <c r="S7" s="161"/>
      <c r="T7" s="162"/>
      <c r="U7" s="163" t="s">
        <v>58</v>
      </c>
      <c r="V7" s="163"/>
      <c r="W7" s="163"/>
      <c r="X7" s="163"/>
      <c r="Y7" s="149" t="s">
        <v>61</v>
      </c>
      <c r="Z7" s="147"/>
      <c r="AA7" s="148"/>
      <c r="AB7" s="155" t="s">
        <v>62</v>
      </c>
      <c r="AC7" s="155" t="s">
        <v>63</v>
      </c>
      <c r="AD7" s="158" t="s">
        <v>64</v>
      </c>
      <c r="AE7" s="123" t="s">
        <v>65</v>
      </c>
      <c r="AF7" s="213" t="s">
        <v>60</v>
      </c>
      <c r="AG7" s="165" t="s">
        <v>66</v>
      </c>
      <c r="AH7" s="154" t="s">
        <v>62</v>
      </c>
      <c r="AI7" s="169" t="s">
        <v>63</v>
      </c>
      <c r="AJ7" s="154" t="s">
        <v>64</v>
      </c>
      <c r="AK7" s="123" t="s">
        <v>65</v>
      </c>
      <c r="AL7" s="213" t="s">
        <v>60</v>
      </c>
      <c r="AM7" s="165" t="s">
        <v>66</v>
      </c>
      <c r="AN7" s="154" t="s">
        <v>62</v>
      </c>
      <c r="AO7" s="154" t="s">
        <v>63</v>
      </c>
      <c r="AP7" s="154" t="s">
        <v>64</v>
      </c>
      <c r="AQ7" s="156" t="s">
        <v>62</v>
      </c>
      <c r="AR7" s="156" t="s">
        <v>63</v>
      </c>
      <c r="AS7" s="171" t="s">
        <v>64</v>
      </c>
      <c r="AT7" s="167" t="s">
        <v>62</v>
      </c>
      <c r="AU7" s="156" t="s">
        <v>63</v>
      </c>
      <c r="AV7" s="156" t="s">
        <v>64</v>
      </c>
      <c r="AW7" s="156" t="s">
        <v>62</v>
      </c>
      <c r="AX7" s="156" t="s">
        <v>63</v>
      </c>
      <c r="AY7" s="156" t="s">
        <v>64</v>
      </c>
      <c r="AZ7" s="156" t="s">
        <v>62</v>
      </c>
      <c r="BA7" s="156" t="s">
        <v>63</v>
      </c>
      <c r="BB7" s="171" t="s">
        <v>64</v>
      </c>
      <c r="BC7" s="125" t="s">
        <v>105</v>
      </c>
      <c r="BD7" s="125" t="s">
        <v>106</v>
      </c>
      <c r="BE7" s="176" t="s">
        <v>118</v>
      </c>
      <c r="BF7" s="25"/>
      <c r="BG7" s="25"/>
    </row>
    <row r="8" spans="1:59" ht="114" thickBot="1" x14ac:dyDescent="0.3">
      <c r="A8" s="136"/>
      <c r="B8" s="213"/>
      <c r="C8" s="213"/>
      <c r="D8" s="26" t="s">
        <v>66</v>
      </c>
      <c r="E8" s="27" t="s">
        <v>67</v>
      </c>
      <c r="F8" s="27" t="s">
        <v>63</v>
      </c>
      <c r="G8" s="27" t="s">
        <v>64</v>
      </c>
      <c r="H8" s="27" t="s">
        <v>66</v>
      </c>
      <c r="I8" s="27" t="s">
        <v>67</v>
      </c>
      <c r="J8" s="27" t="s">
        <v>63</v>
      </c>
      <c r="K8" s="27" t="s">
        <v>64</v>
      </c>
      <c r="L8" s="27" t="s">
        <v>67</v>
      </c>
      <c r="M8" s="27" t="s">
        <v>63</v>
      </c>
      <c r="N8" s="27" t="s">
        <v>64</v>
      </c>
      <c r="O8" s="214"/>
      <c r="P8" s="214"/>
      <c r="Q8" s="28" t="s">
        <v>66</v>
      </c>
      <c r="R8" s="27" t="s">
        <v>67</v>
      </c>
      <c r="S8" s="27" t="s">
        <v>63</v>
      </c>
      <c r="T8" s="27" t="s">
        <v>64</v>
      </c>
      <c r="U8" s="27" t="s">
        <v>66</v>
      </c>
      <c r="V8" s="27" t="s">
        <v>62</v>
      </c>
      <c r="W8" s="27" t="s">
        <v>63</v>
      </c>
      <c r="X8" s="27" t="s">
        <v>64</v>
      </c>
      <c r="Y8" s="27" t="s">
        <v>62</v>
      </c>
      <c r="Z8" s="27" t="s">
        <v>63</v>
      </c>
      <c r="AA8" s="29" t="s">
        <v>64</v>
      </c>
      <c r="AB8" s="173"/>
      <c r="AC8" s="173"/>
      <c r="AD8" s="159"/>
      <c r="AE8" s="213"/>
      <c r="AF8" s="214"/>
      <c r="AG8" s="166"/>
      <c r="AH8" s="155"/>
      <c r="AI8" s="170"/>
      <c r="AJ8" s="155"/>
      <c r="AK8" s="213"/>
      <c r="AL8" s="214"/>
      <c r="AM8" s="166"/>
      <c r="AN8" s="155"/>
      <c r="AO8" s="155"/>
      <c r="AP8" s="155"/>
      <c r="AQ8" s="157"/>
      <c r="AR8" s="157"/>
      <c r="AS8" s="172"/>
      <c r="AT8" s="168"/>
      <c r="AU8" s="157"/>
      <c r="AV8" s="157"/>
      <c r="AW8" s="157"/>
      <c r="AX8" s="157"/>
      <c r="AY8" s="157"/>
      <c r="AZ8" s="157"/>
      <c r="BA8" s="157"/>
      <c r="BB8" s="172"/>
      <c r="BC8" s="125"/>
      <c r="BD8" s="125"/>
      <c r="BE8" s="176"/>
      <c r="BF8" s="25"/>
      <c r="BG8" s="25"/>
    </row>
    <row r="9" spans="1:59" s="33" customFormat="1" ht="12" customHeight="1" thickBot="1" x14ac:dyDescent="0.25">
      <c r="A9" s="30">
        <v>1</v>
      </c>
      <c r="B9" s="93">
        <v>2</v>
      </c>
      <c r="C9" s="93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93">
        <v>15</v>
      </c>
      <c r="P9" s="93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  <c r="Y9" s="31">
        <v>25</v>
      </c>
      <c r="Z9" s="31">
        <v>26</v>
      </c>
      <c r="AA9" s="31">
        <v>27</v>
      </c>
      <c r="AB9" s="31">
        <v>28</v>
      </c>
      <c r="AC9" s="31">
        <v>29</v>
      </c>
      <c r="AD9" s="31">
        <v>30</v>
      </c>
      <c r="AE9" s="93">
        <v>31</v>
      </c>
      <c r="AF9" s="93">
        <v>32</v>
      </c>
      <c r="AG9" s="93">
        <v>33</v>
      </c>
      <c r="AH9" s="93">
        <v>34</v>
      </c>
      <c r="AI9" s="93">
        <v>35</v>
      </c>
      <c r="AJ9" s="93">
        <v>36</v>
      </c>
      <c r="AK9" s="93">
        <v>37</v>
      </c>
      <c r="AL9" s="93">
        <v>38</v>
      </c>
      <c r="AM9" s="93">
        <v>39</v>
      </c>
      <c r="AN9" s="93">
        <v>40</v>
      </c>
      <c r="AO9" s="93">
        <v>41</v>
      </c>
      <c r="AP9" s="93">
        <v>42</v>
      </c>
      <c r="AQ9" s="93">
        <v>43</v>
      </c>
      <c r="AR9" s="93">
        <v>44</v>
      </c>
      <c r="AS9" s="93">
        <v>45</v>
      </c>
      <c r="AT9" s="93">
        <v>46</v>
      </c>
      <c r="AU9" s="93">
        <v>47</v>
      </c>
      <c r="AV9" s="93">
        <v>48</v>
      </c>
      <c r="AW9" s="93">
        <v>49</v>
      </c>
      <c r="AX9" s="93">
        <v>50</v>
      </c>
      <c r="AY9" s="93">
        <v>51</v>
      </c>
      <c r="AZ9" s="93">
        <v>52</v>
      </c>
      <c r="BA9" s="93">
        <v>53</v>
      </c>
      <c r="BB9" s="221">
        <v>54</v>
      </c>
      <c r="BC9" s="175">
        <v>55</v>
      </c>
      <c r="BD9" s="175">
        <v>56</v>
      </c>
      <c r="BE9" s="220">
        <v>57</v>
      </c>
      <c r="BF9" s="32"/>
      <c r="BG9" s="32"/>
    </row>
    <row r="10" spans="1:59" ht="15.75" x14ac:dyDescent="0.25">
      <c r="A10" s="50" t="s">
        <v>47</v>
      </c>
      <c r="B10" s="86">
        <v>216</v>
      </c>
      <c r="C10" s="86">
        <v>19.3</v>
      </c>
      <c r="D10" s="88"/>
      <c r="E10" s="96">
        <f>ROUND(G10/B10,0)</f>
        <v>0</v>
      </c>
      <c r="F10" s="89"/>
      <c r="G10" s="94">
        <f>ROUND(F10*C10,0)</f>
        <v>0</v>
      </c>
      <c r="H10" s="86"/>
      <c r="I10" s="97">
        <f t="shared" ref="I10:I16" si="0">ROUND(K10/B10,0)</f>
        <v>0</v>
      </c>
      <c r="J10" s="89"/>
      <c r="K10" s="96">
        <f t="shared" ref="K10:K17" si="1">ROUND(J10*C10,0)</f>
        <v>0</v>
      </c>
      <c r="L10" s="94">
        <f>E10+I10</f>
        <v>0</v>
      </c>
      <c r="M10" s="94">
        <f>F10+J10</f>
        <v>0</v>
      </c>
      <c r="N10" s="94">
        <f>G10+K10</f>
        <v>0</v>
      </c>
      <c r="O10" s="86">
        <v>216</v>
      </c>
      <c r="P10" s="86">
        <v>19.3</v>
      </c>
      <c r="Q10" s="88"/>
      <c r="R10" s="96">
        <f>ROUND(T10/O10,0)</f>
        <v>0</v>
      </c>
      <c r="S10" s="89"/>
      <c r="T10" s="94">
        <f t="shared" ref="T10:T17" si="2">ROUND(S10*P10,0)</f>
        <v>0</v>
      </c>
      <c r="U10" s="86"/>
      <c r="V10" s="97">
        <f>ROUND(X10/O10,0)</f>
        <v>0</v>
      </c>
      <c r="W10" s="89"/>
      <c r="X10" s="96">
        <f>ROUND(W10*P10,0)</f>
        <v>0</v>
      </c>
      <c r="Y10" s="94">
        <f>R10+V10</f>
        <v>0</v>
      </c>
      <c r="Z10" s="94">
        <f>S10+W10</f>
        <v>0</v>
      </c>
      <c r="AA10" s="94">
        <f>T10+X10</f>
        <v>0</v>
      </c>
      <c r="AB10" s="94">
        <f>E10+R10</f>
        <v>0</v>
      </c>
      <c r="AC10" s="94">
        <f>M10+Z10</f>
        <v>0</v>
      </c>
      <c r="AD10" s="94">
        <f>N10+AA10</f>
        <v>0</v>
      </c>
      <c r="AE10" s="86">
        <v>329</v>
      </c>
      <c r="AF10" s="86">
        <v>19.399999999999999</v>
      </c>
      <c r="AG10" s="88"/>
      <c r="AH10" s="96">
        <f>ROUND(AJ10/AE10,0)</f>
        <v>0</v>
      </c>
      <c r="AI10" s="89"/>
      <c r="AJ10" s="94">
        <f>ROUND(AI10*AF10,0)</f>
        <v>0</v>
      </c>
      <c r="AK10" s="86">
        <v>329</v>
      </c>
      <c r="AL10" s="86">
        <v>19.399999999999999</v>
      </c>
      <c r="AM10" s="88"/>
      <c r="AN10" s="96">
        <f>ROUND(AP10/AK10,0)</f>
        <v>0</v>
      </c>
      <c r="AO10" s="89"/>
      <c r="AP10" s="94">
        <f>ROUND(AO10*AL10,0)</f>
        <v>0</v>
      </c>
      <c r="AQ10" s="94">
        <f t="shared" ref="AQ10:AS17" si="3">AH10+AN10</f>
        <v>0</v>
      </c>
      <c r="AR10" s="94">
        <f t="shared" si="3"/>
        <v>0</v>
      </c>
      <c r="AS10" s="101">
        <f t="shared" si="3"/>
        <v>0</v>
      </c>
      <c r="AT10" s="102">
        <f>L10+AH10</f>
        <v>0</v>
      </c>
      <c r="AU10" s="94">
        <f>M10+AI10</f>
        <v>0</v>
      </c>
      <c r="AV10" s="94">
        <f>N10+AJ10</f>
        <v>0</v>
      </c>
      <c r="AW10" s="94">
        <f>Y10+AN10</f>
        <v>0</v>
      </c>
      <c r="AX10" s="94">
        <f>Z10+AO10</f>
        <v>0</v>
      </c>
      <c r="AY10" s="94">
        <f>AA10+AP10</f>
        <v>0</v>
      </c>
      <c r="AZ10" s="94">
        <f>AT10+AW10</f>
        <v>0</v>
      </c>
      <c r="BA10" s="94">
        <f>AU10+AX10</f>
        <v>0</v>
      </c>
      <c r="BB10" s="101">
        <f>AV10+AY10</f>
        <v>0</v>
      </c>
      <c r="BC10" s="18"/>
      <c r="BD10" s="18"/>
      <c r="BE10" s="18"/>
      <c r="BF10" s="25"/>
      <c r="BG10" s="25"/>
    </row>
    <row r="11" spans="1:59" s="85" customFormat="1" ht="15.75" customHeight="1" x14ac:dyDescent="0.25">
      <c r="A11" s="61" t="s">
        <v>34</v>
      </c>
      <c r="B11" s="215">
        <v>326</v>
      </c>
      <c r="C11" s="215">
        <v>13.5</v>
      </c>
      <c r="D11" s="87"/>
      <c r="E11" s="96">
        <f>ROUND(G11/B11,0)</f>
        <v>0</v>
      </c>
      <c r="F11" s="89"/>
      <c r="G11" s="94">
        <f t="shared" ref="G11:G17" si="4">ROUND(F11*C11,0)</f>
        <v>0</v>
      </c>
      <c r="H11" s="86"/>
      <c r="I11" s="97">
        <f t="shared" si="0"/>
        <v>0</v>
      </c>
      <c r="J11" s="89"/>
      <c r="K11" s="96">
        <f t="shared" si="1"/>
        <v>0</v>
      </c>
      <c r="L11" s="98">
        <f t="shared" ref="L11:N17" si="5">E11+I11</f>
        <v>0</v>
      </c>
      <c r="M11" s="98">
        <f t="shared" si="5"/>
        <v>0</v>
      </c>
      <c r="N11" s="98">
        <f t="shared" si="5"/>
        <v>0</v>
      </c>
      <c r="O11" s="215"/>
      <c r="P11" s="215"/>
      <c r="Q11" s="88"/>
      <c r="R11" s="96"/>
      <c r="S11" s="89"/>
      <c r="T11" s="94"/>
      <c r="U11" s="86"/>
      <c r="V11" s="97"/>
      <c r="W11" s="89"/>
      <c r="X11" s="96"/>
      <c r="Y11" s="98">
        <f t="shared" ref="Y11:AA17" si="6">R11+V11</f>
        <v>0</v>
      </c>
      <c r="Z11" s="98">
        <f t="shared" si="6"/>
        <v>0</v>
      </c>
      <c r="AA11" s="98">
        <f t="shared" si="6"/>
        <v>0</v>
      </c>
      <c r="AB11" s="98">
        <f t="shared" ref="AB11:AB17" si="7">E11+R11</f>
        <v>0</v>
      </c>
      <c r="AC11" s="98">
        <f t="shared" ref="AC11:AD17" si="8">M11+Z11</f>
        <v>0</v>
      </c>
      <c r="AD11" s="100">
        <f t="shared" si="8"/>
        <v>0</v>
      </c>
      <c r="AE11" s="215">
        <v>326</v>
      </c>
      <c r="AF11" s="215">
        <v>13.5</v>
      </c>
      <c r="AG11" s="88"/>
      <c r="AH11" s="96">
        <f>ROUND(AJ11/AE11,0)</f>
        <v>0</v>
      </c>
      <c r="AI11" s="89"/>
      <c r="AJ11" s="94">
        <f t="shared" ref="AJ11:AJ17" si="9">ROUND(AI11*AF11,0)</f>
        <v>0</v>
      </c>
      <c r="AK11" s="215">
        <v>326</v>
      </c>
      <c r="AL11" s="215">
        <v>13.5</v>
      </c>
      <c r="AM11" s="88"/>
      <c r="AN11" s="96">
        <f t="shared" ref="AN11:AN16" si="10">ROUND(AP11/AK11,0)</f>
        <v>0</v>
      </c>
      <c r="AO11" s="89"/>
      <c r="AP11" s="94">
        <f t="shared" ref="AP11:AP17" si="11">ROUND(AO11*AL11,0)</f>
        <v>0</v>
      </c>
      <c r="AQ11" s="98">
        <f t="shared" si="3"/>
        <v>0</v>
      </c>
      <c r="AR11" s="98">
        <f t="shared" si="3"/>
        <v>0</v>
      </c>
      <c r="AS11" s="103">
        <f t="shared" si="3"/>
        <v>0</v>
      </c>
      <c r="AT11" s="102">
        <f>L11+AH11</f>
        <v>0</v>
      </c>
      <c r="AU11" s="98">
        <f t="shared" ref="AU11:AV17" si="12">M11+AI11</f>
        <v>0</v>
      </c>
      <c r="AV11" s="98">
        <f t="shared" si="12"/>
        <v>0</v>
      </c>
      <c r="AW11" s="98">
        <f t="shared" ref="AW11:AY17" si="13">Y11+AN11</f>
        <v>0</v>
      </c>
      <c r="AX11" s="98">
        <f t="shared" si="13"/>
        <v>0</v>
      </c>
      <c r="AY11" s="98">
        <f t="shared" si="13"/>
        <v>0</v>
      </c>
      <c r="AZ11" s="98">
        <f t="shared" ref="AZ11:BB17" si="14">AT11+AW11</f>
        <v>0</v>
      </c>
      <c r="BA11" s="98">
        <f t="shared" si="14"/>
        <v>0</v>
      </c>
      <c r="BB11" s="103">
        <f t="shared" si="14"/>
        <v>0</v>
      </c>
      <c r="BC11" s="223"/>
      <c r="BD11" s="223"/>
      <c r="BE11" s="223"/>
      <c r="BF11" s="84"/>
      <c r="BG11" s="84"/>
    </row>
    <row r="12" spans="1:59" s="85" customFormat="1" ht="15.75" x14ac:dyDescent="0.25">
      <c r="A12" s="61" t="s">
        <v>22</v>
      </c>
      <c r="B12" s="215">
        <v>325</v>
      </c>
      <c r="C12" s="215">
        <v>12.7</v>
      </c>
      <c r="D12" s="87"/>
      <c r="E12" s="96">
        <f t="shared" ref="E12:E16" si="15">ROUND(G12/B12,0)</f>
        <v>0</v>
      </c>
      <c r="F12" s="89"/>
      <c r="G12" s="94">
        <f t="shared" si="4"/>
        <v>0</v>
      </c>
      <c r="H12" s="86"/>
      <c r="I12" s="97">
        <f t="shared" si="0"/>
        <v>0</v>
      </c>
      <c r="J12" s="89"/>
      <c r="K12" s="96">
        <f t="shared" si="1"/>
        <v>0</v>
      </c>
      <c r="L12" s="98">
        <f t="shared" ref="L12" si="16">E12+I12</f>
        <v>0</v>
      </c>
      <c r="M12" s="98">
        <f t="shared" ref="M12" si="17">F12+J12</f>
        <v>0</v>
      </c>
      <c r="N12" s="98">
        <f t="shared" ref="N12" si="18">G12+K12</f>
        <v>0</v>
      </c>
      <c r="O12" s="215">
        <v>330</v>
      </c>
      <c r="P12" s="215">
        <v>12.7</v>
      </c>
      <c r="Q12" s="88"/>
      <c r="R12" s="96">
        <f>ROUND(T12/O12,0)</f>
        <v>0</v>
      </c>
      <c r="S12" s="89"/>
      <c r="T12" s="94">
        <f t="shared" si="2"/>
        <v>0</v>
      </c>
      <c r="U12" s="86"/>
      <c r="V12" s="97">
        <f t="shared" ref="V12:V16" si="19">ROUND(X12/O12,0)</f>
        <v>0</v>
      </c>
      <c r="W12" s="89"/>
      <c r="X12" s="96">
        <f t="shared" ref="X12:X17" si="20">ROUND(W12*P12,0)</f>
        <v>0</v>
      </c>
      <c r="Y12" s="98">
        <f t="shared" ref="Y12" si="21">R12+V12</f>
        <v>0</v>
      </c>
      <c r="Z12" s="98">
        <f t="shared" ref="Z12" si="22">S12+W12</f>
        <v>0</v>
      </c>
      <c r="AA12" s="98">
        <f t="shared" ref="AA12" si="23">T12+X12</f>
        <v>0</v>
      </c>
      <c r="AB12" s="98">
        <f t="shared" ref="AB12" si="24">E12+R12</f>
        <v>0</v>
      </c>
      <c r="AC12" s="98">
        <f t="shared" ref="AC12" si="25">M12+Z12</f>
        <v>0</v>
      </c>
      <c r="AD12" s="100">
        <f t="shared" ref="AD12" si="26">N12+AA12</f>
        <v>0</v>
      </c>
      <c r="AE12" s="215">
        <v>323</v>
      </c>
      <c r="AF12" s="215">
        <v>12.6</v>
      </c>
      <c r="AG12" s="88"/>
      <c r="AH12" s="96">
        <f t="shared" ref="AH12:AH16" si="27">ROUND(AJ12/AE12,0)</f>
        <v>0</v>
      </c>
      <c r="AI12" s="89"/>
      <c r="AJ12" s="94">
        <f t="shared" si="9"/>
        <v>0</v>
      </c>
      <c r="AK12" s="215">
        <v>325</v>
      </c>
      <c r="AL12" s="215">
        <v>12.6</v>
      </c>
      <c r="AM12" s="88"/>
      <c r="AN12" s="96">
        <f t="shared" si="10"/>
        <v>0</v>
      </c>
      <c r="AO12" s="89"/>
      <c r="AP12" s="94">
        <f t="shared" si="11"/>
        <v>0</v>
      </c>
      <c r="AQ12" s="98">
        <f t="shared" ref="AQ12" si="28">AH12+AN12</f>
        <v>0</v>
      </c>
      <c r="AR12" s="98">
        <f t="shared" ref="AR12" si="29">AI12+AO12</f>
        <v>0</v>
      </c>
      <c r="AS12" s="103">
        <f t="shared" ref="AS12" si="30">AJ12+AP12</f>
        <v>0</v>
      </c>
      <c r="AT12" s="102">
        <f>L12+AH12</f>
        <v>0</v>
      </c>
      <c r="AU12" s="98">
        <f t="shared" ref="AU12" si="31">M12+AI12</f>
        <v>0</v>
      </c>
      <c r="AV12" s="98">
        <f t="shared" ref="AV12" si="32">N12+AJ12</f>
        <v>0</v>
      </c>
      <c r="AW12" s="98">
        <f t="shared" ref="AW12" si="33">Y12+AN12</f>
        <v>0</v>
      </c>
      <c r="AX12" s="98">
        <f t="shared" ref="AX12" si="34">Z12+AO12</f>
        <v>0</v>
      </c>
      <c r="AY12" s="98">
        <f t="shared" ref="AY12" si="35">AA12+AP12</f>
        <v>0</v>
      </c>
      <c r="AZ12" s="98">
        <f t="shared" ref="AZ12" si="36">AT12+AW12</f>
        <v>0</v>
      </c>
      <c r="BA12" s="98">
        <f t="shared" ref="BA12" si="37">AU12+AX12</f>
        <v>0</v>
      </c>
      <c r="BB12" s="103">
        <f t="shared" ref="BB12" si="38">AV12+AY12</f>
        <v>0</v>
      </c>
      <c r="BC12" s="223"/>
      <c r="BD12" s="223"/>
      <c r="BE12" s="223"/>
      <c r="BF12" s="84"/>
      <c r="BG12" s="84"/>
    </row>
    <row r="13" spans="1:59" s="85" customFormat="1" ht="15.75" x14ac:dyDescent="0.25">
      <c r="A13" s="61" t="s">
        <v>35</v>
      </c>
      <c r="B13" s="215">
        <v>339</v>
      </c>
      <c r="C13" s="215">
        <v>24.8</v>
      </c>
      <c r="D13" s="87"/>
      <c r="E13" s="96">
        <f t="shared" si="15"/>
        <v>0</v>
      </c>
      <c r="F13" s="89"/>
      <c r="G13" s="94">
        <f t="shared" si="4"/>
        <v>0</v>
      </c>
      <c r="H13" s="86"/>
      <c r="I13" s="97">
        <f t="shared" si="0"/>
        <v>0</v>
      </c>
      <c r="J13" s="89"/>
      <c r="K13" s="96">
        <f t="shared" si="1"/>
        <v>0</v>
      </c>
      <c r="L13" s="98">
        <f t="shared" si="5"/>
        <v>0</v>
      </c>
      <c r="M13" s="98">
        <f t="shared" si="5"/>
        <v>0</v>
      </c>
      <c r="N13" s="98">
        <f t="shared" si="5"/>
        <v>0</v>
      </c>
      <c r="O13" s="215">
        <v>335</v>
      </c>
      <c r="P13" s="215">
        <v>24.8</v>
      </c>
      <c r="Q13" s="88"/>
      <c r="R13" s="96">
        <f>ROUND(T13/O13,0)</f>
        <v>0</v>
      </c>
      <c r="S13" s="89"/>
      <c r="T13" s="94">
        <f t="shared" si="2"/>
        <v>0</v>
      </c>
      <c r="U13" s="86"/>
      <c r="V13" s="97">
        <f t="shared" si="19"/>
        <v>0</v>
      </c>
      <c r="W13" s="89"/>
      <c r="X13" s="96">
        <f t="shared" si="20"/>
        <v>0</v>
      </c>
      <c r="Y13" s="98">
        <f t="shared" si="6"/>
        <v>0</v>
      </c>
      <c r="Z13" s="98">
        <f t="shared" si="6"/>
        <v>0</v>
      </c>
      <c r="AA13" s="98">
        <f t="shared" si="6"/>
        <v>0</v>
      </c>
      <c r="AB13" s="98">
        <f t="shared" si="7"/>
        <v>0</v>
      </c>
      <c r="AC13" s="98">
        <f t="shared" si="8"/>
        <v>0</v>
      </c>
      <c r="AD13" s="100">
        <f t="shared" si="8"/>
        <v>0</v>
      </c>
      <c r="AE13" s="215">
        <v>339</v>
      </c>
      <c r="AF13" s="215">
        <v>24.8</v>
      </c>
      <c r="AG13" s="88"/>
      <c r="AH13" s="96">
        <f t="shared" si="27"/>
        <v>0</v>
      </c>
      <c r="AI13" s="89"/>
      <c r="AJ13" s="94">
        <f t="shared" si="9"/>
        <v>0</v>
      </c>
      <c r="AK13" s="215">
        <v>335</v>
      </c>
      <c r="AL13" s="215">
        <v>24.8</v>
      </c>
      <c r="AM13" s="88"/>
      <c r="AN13" s="96">
        <f t="shared" si="10"/>
        <v>0</v>
      </c>
      <c r="AO13" s="89"/>
      <c r="AP13" s="94">
        <f t="shared" si="11"/>
        <v>0</v>
      </c>
      <c r="AQ13" s="98">
        <f t="shared" si="3"/>
        <v>0</v>
      </c>
      <c r="AR13" s="98">
        <f t="shared" si="3"/>
        <v>0</v>
      </c>
      <c r="AS13" s="103">
        <f t="shared" si="3"/>
        <v>0</v>
      </c>
      <c r="AT13" s="102">
        <f>L13+AH13</f>
        <v>0</v>
      </c>
      <c r="AU13" s="98">
        <f t="shared" si="12"/>
        <v>0</v>
      </c>
      <c r="AV13" s="98">
        <f t="shared" si="12"/>
        <v>0</v>
      </c>
      <c r="AW13" s="98">
        <f t="shared" si="13"/>
        <v>0</v>
      </c>
      <c r="AX13" s="98">
        <f t="shared" si="13"/>
        <v>0</v>
      </c>
      <c r="AY13" s="98">
        <f t="shared" si="13"/>
        <v>0</v>
      </c>
      <c r="AZ13" s="98">
        <f t="shared" si="14"/>
        <v>0</v>
      </c>
      <c r="BA13" s="98">
        <f t="shared" si="14"/>
        <v>0</v>
      </c>
      <c r="BB13" s="103">
        <f t="shared" si="14"/>
        <v>0</v>
      </c>
      <c r="BC13" s="223"/>
      <c r="BD13" s="223"/>
      <c r="BE13" s="223"/>
      <c r="BF13" s="84"/>
      <c r="BG13" s="84"/>
    </row>
    <row r="14" spans="1:59" s="85" customFormat="1" ht="15.75" x14ac:dyDescent="0.25">
      <c r="A14" s="61" t="s">
        <v>28</v>
      </c>
      <c r="B14" s="215">
        <v>324</v>
      </c>
      <c r="C14" s="215">
        <v>12.2</v>
      </c>
      <c r="D14" s="87"/>
      <c r="E14" s="96">
        <f t="shared" si="15"/>
        <v>0</v>
      </c>
      <c r="F14" s="89"/>
      <c r="G14" s="94">
        <f t="shared" si="4"/>
        <v>0</v>
      </c>
      <c r="H14" s="86"/>
      <c r="I14" s="97">
        <f t="shared" si="0"/>
        <v>0</v>
      </c>
      <c r="J14" s="89"/>
      <c r="K14" s="96">
        <f t="shared" si="1"/>
        <v>0</v>
      </c>
      <c r="L14" s="98">
        <f t="shared" ref="L14:L15" si="39">E14+I14</f>
        <v>0</v>
      </c>
      <c r="M14" s="98">
        <f t="shared" ref="M14" si="40">F14+J14</f>
        <v>0</v>
      </c>
      <c r="N14" s="98">
        <f t="shared" ref="N14" si="41">G14+K14</f>
        <v>0</v>
      </c>
      <c r="O14" s="215"/>
      <c r="P14" s="215"/>
      <c r="Q14" s="88"/>
      <c r="R14" s="96"/>
      <c r="S14" s="89"/>
      <c r="T14" s="94">
        <f t="shared" si="2"/>
        <v>0</v>
      </c>
      <c r="U14" s="86"/>
      <c r="V14" s="97"/>
      <c r="W14" s="89"/>
      <c r="X14" s="96">
        <f t="shared" si="20"/>
        <v>0</v>
      </c>
      <c r="Y14" s="98">
        <f t="shared" ref="Y14" si="42">R14+V14</f>
        <v>0</v>
      </c>
      <c r="Z14" s="98">
        <f t="shared" ref="Z14:Z15" si="43">S14+W14</f>
        <v>0</v>
      </c>
      <c r="AA14" s="98">
        <f t="shared" ref="AA14:AA15" si="44">T14+X14</f>
        <v>0</v>
      </c>
      <c r="AB14" s="98">
        <f t="shared" ref="AB14:AB15" si="45">E14+R14</f>
        <v>0</v>
      </c>
      <c r="AC14" s="98">
        <f t="shared" ref="AC14:AC15" si="46">M14+Z14</f>
        <v>0</v>
      </c>
      <c r="AD14" s="100">
        <f t="shared" ref="AD14:AD15" si="47">N14+AA14</f>
        <v>0</v>
      </c>
      <c r="AE14" s="215">
        <v>320</v>
      </c>
      <c r="AF14" s="215">
        <v>11.8</v>
      </c>
      <c r="AG14" s="88"/>
      <c r="AH14" s="96">
        <f>ROUND(AJ14/AE14,0)</f>
        <v>0</v>
      </c>
      <c r="AI14" s="89"/>
      <c r="AJ14" s="94">
        <f t="shared" si="9"/>
        <v>0</v>
      </c>
      <c r="AK14" s="215"/>
      <c r="AL14" s="215"/>
      <c r="AM14" s="19"/>
      <c r="AN14" s="96"/>
      <c r="AO14" s="89"/>
      <c r="AP14" s="94">
        <f t="shared" si="11"/>
        <v>0</v>
      </c>
      <c r="AQ14" s="98">
        <f t="shared" ref="AQ14:AQ15" si="48">AH14+AN14</f>
        <v>0</v>
      </c>
      <c r="AR14" s="98">
        <f t="shared" ref="AR14:AR15" si="49">AI14+AO14</f>
        <v>0</v>
      </c>
      <c r="AS14" s="103">
        <f t="shared" ref="AS14:AS15" si="50">AJ14+AP14</f>
        <v>0</v>
      </c>
      <c r="AT14" s="102">
        <f t="shared" ref="AT14:AT15" si="51">L14+AH14</f>
        <v>0</v>
      </c>
      <c r="AU14" s="98">
        <f t="shared" ref="AU14:AU15" si="52">M14+AI14</f>
        <v>0</v>
      </c>
      <c r="AV14" s="98">
        <f t="shared" ref="AV14:AV15" si="53">N14+AJ14</f>
        <v>0</v>
      </c>
      <c r="AW14" s="98">
        <f t="shared" ref="AW14:AW15" si="54">Y14+AN14</f>
        <v>0</v>
      </c>
      <c r="AX14" s="98">
        <f t="shared" ref="AX14:AX15" si="55">Z14+AO14</f>
        <v>0</v>
      </c>
      <c r="AY14" s="98">
        <f t="shared" ref="AY14:AY15" si="56">AA14+AP14</f>
        <v>0</v>
      </c>
      <c r="AZ14" s="98">
        <f t="shared" ref="AZ14:AZ15" si="57">AT14+AW14</f>
        <v>0</v>
      </c>
      <c r="BA14" s="98">
        <f t="shared" ref="BA14:BA15" si="58">AU14+AX14</f>
        <v>0</v>
      </c>
      <c r="BB14" s="103">
        <f t="shared" ref="BB14:BB15" si="59">AV14+AY14</f>
        <v>0</v>
      </c>
      <c r="BC14" s="223"/>
      <c r="BD14" s="223"/>
      <c r="BE14" s="223"/>
      <c r="BF14" s="84"/>
      <c r="BG14" s="84"/>
    </row>
    <row r="15" spans="1:59" s="85" customFormat="1" ht="15.75" x14ac:dyDescent="0.25">
      <c r="A15" s="61" t="s">
        <v>74</v>
      </c>
      <c r="B15" s="215">
        <v>321</v>
      </c>
      <c r="C15" s="215">
        <v>12.5</v>
      </c>
      <c r="D15" s="87"/>
      <c r="E15" s="96">
        <f t="shared" si="15"/>
        <v>0</v>
      </c>
      <c r="F15" s="89"/>
      <c r="G15" s="94">
        <f t="shared" si="4"/>
        <v>0</v>
      </c>
      <c r="H15" s="86"/>
      <c r="I15" s="97">
        <f t="shared" si="0"/>
        <v>0</v>
      </c>
      <c r="J15" s="89"/>
      <c r="K15" s="96">
        <f t="shared" si="1"/>
        <v>0</v>
      </c>
      <c r="L15" s="98">
        <f t="shared" si="39"/>
        <v>0</v>
      </c>
      <c r="M15" s="98">
        <f t="shared" si="5"/>
        <v>0</v>
      </c>
      <c r="N15" s="98">
        <f t="shared" si="5"/>
        <v>0</v>
      </c>
      <c r="O15" s="215">
        <v>320</v>
      </c>
      <c r="P15" s="215">
        <v>12.5</v>
      </c>
      <c r="Q15" s="88"/>
      <c r="R15" s="96">
        <f>ROUND(T15/O15,0)</f>
        <v>0</v>
      </c>
      <c r="S15" s="89"/>
      <c r="T15" s="94">
        <f t="shared" si="2"/>
        <v>0</v>
      </c>
      <c r="U15" s="86"/>
      <c r="V15" s="97">
        <f t="shared" si="19"/>
        <v>0</v>
      </c>
      <c r="W15" s="89"/>
      <c r="X15" s="96">
        <f t="shared" si="20"/>
        <v>0</v>
      </c>
      <c r="Y15" s="98">
        <f>R15+V15</f>
        <v>0</v>
      </c>
      <c r="Z15" s="98">
        <f t="shared" si="43"/>
        <v>0</v>
      </c>
      <c r="AA15" s="98">
        <f t="shared" si="44"/>
        <v>0</v>
      </c>
      <c r="AB15" s="98">
        <f t="shared" si="45"/>
        <v>0</v>
      </c>
      <c r="AC15" s="98">
        <f t="shared" si="46"/>
        <v>0</v>
      </c>
      <c r="AD15" s="100">
        <f t="shared" si="47"/>
        <v>0</v>
      </c>
      <c r="AE15" s="215">
        <v>315</v>
      </c>
      <c r="AF15" s="215">
        <v>17.5</v>
      </c>
      <c r="AG15" s="88"/>
      <c r="AH15" s="96">
        <f t="shared" si="27"/>
        <v>0</v>
      </c>
      <c r="AI15" s="89"/>
      <c r="AJ15" s="94">
        <f t="shared" si="9"/>
        <v>0</v>
      </c>
      <c r="AK15" s="215">
        <v>313</v>
      </c>
      <c r="AL15" s="215">
        <v>17.5</v>
      </c>
      <c r="AM15" s="88"/>
      <c r="AN15" s="96">
        <f t="shared" si="10"/>
        <v>0</v>
      </c>
      <c r="AO15" s="89"/>
      <c r="AP15" s="94">
        <f t="shared" si="11"/>
        <v>0</v>
      </c>
      <c r="AQ15" s="98">
        <f t="shared" si="48"/>
        <v>0</v>
      </c>
      <c r="AR15" s="98">
        <f t="shared" si="49"/>
        <v>0</v>
      </c>
      <c r="AS15" s="103">
        <f t="shared" si="50"/>
        <v>0</v>
      </c>
      <c r="AT15" s="102">
        <f t="shared" si="51"/>
        <v>0</v>
      </c>
      <c r="AU15" s="98">
        <f t="shared" si="52"/>
        <v>0</v>
      </c>
      <c r="AV15" s="98">
        <f t="shared" si="53"/>
        <v>0</v>
      </c>
      <c r="AW15" s="98">
        <f t="shared" si="54"/>
        <v>0</v>
      </c>
      <c r="AX15" s="98">
        <f t="shared" si="55"/>
        <v>0</v>
      </c>
      <c r="AY15" s="98">
        <f t="shared" si="56"/>
        <v>0</v>
      </c>
      <c r="AZ15" s="98">
        <f t="shared" si="57"/>
        <v>0</v>
      </c>
      <c r="BA15" s="98">
        <f t="shared" si="58"/>
        <v>0</v>
      </c>
      <c r="BB15" s="103">
        <f t="shared" si="59"/>
        <v>0</v>
      </c>
      <c r="BC15" s="223"/>
      <c r="BD15" s="223"/>
      <c r="BE15" s="223"/>
      <c r="BF15" s="84"/>
      <c r="BG15" s="84"/>
    </row>
    <row r="16" spans="1:59" s="85" customFormat="1" ht="15.75" x14ac:dyDescent="0.25">
      <c r="A16" s="62" t="s">
        <v>36</v>
      </c>
      <c r="B16" s="215">
        <v>220</v>
      </c>
      <c r="C16" s="215">
        <v>36.6</v>
      </c>
      <c r="D16" s="87"/>
      <c r="E16" s="96">
        <f t="shared" si="15"/>
        <v>0</v>
      </c>
      <c r="F16" s="89"/>
      <c r="G16" s="94">
        <f t="shared" si="4"/>
        <v>0</v>
      </c>
      <c r="H16" s="86"/>
      <c r="I16" s="97">
        <f t="shared" si="0"/>
        <v>0</v>
      </c>
      <c r="J16" s="89"/>
      <c r="K16" s="96">
        <f t="shared" si="1"/>
        <v>0</v>
      </c>
      <c r="L16" s="98">
        <f t="shared" si="5"/>
        <v>0</v>
      </c>
      <c r="M16" s="98">
        <f t="shared" si="5"/>
        <v>0</v>
      </c>
      <c r="N16" s="98">
        <f t="shared" si="5"/>
        <v>0</v>
      </c>
      <c r="O16" s="215">
        <v>220</v>
      </c>
      <c r="P16" s="215">
        <v>36.6</v>
      </c>
      <c r="Q16" s="88"/>
      <c r="R16" s="96">
        <f>ROUND(T16/O16,0)</f>
        <v>0</v>
      </c>
      <c r="S16" s="89"/>
      <c r="T16" s="94">
        <f t="shared" si="2"/>
        <v>0</v>
      </c>
      <c r="U16" s="86"/>
      <c r="V16" s="97">
        <f t="shared" si="19"/>
        <v>0</v>
      </c>
      <c r="W16" s="89"/>
      <c r="X16" s="96">
        <f t="shared" si="20"/>
        <v>0</v>
      </c>
      <c r="Y16" s="98">
        <f t="shared" si="6"/>
        <v>0</v>
      </c>
      <c r="Z16" s="98">
        <f t="shared" si="6"/>
        <v>0</v>
      </c>
      <c r="AA16" s="98">
        <f t="shared" si="6"/>
        <v>0</v>
      </c>
      <c r="AB16" s="98">
        <f t="shared" si="7"/>
        <v>0</v>
      </c>
      <c r="AC16" s="98">
        <f t="shared" si="8"/>
        <v>0</v>
      </c>
      <c r="AD16" s="100">
        <f t="shared" si="8"/>
        <v>0</v>
      </c>
      <c r="AE16" s="215">
        <v>331</v>
      </c>
      <c r="AF16" s="215">
        <v>52.5</v>
      </c>
      <c r="AG16" s="88"/>
      <c r="AH16" s="96">
        <f t="shared" si="27"/>
        <v>0</v>
      </c>
      <c r="AI16" s="89"/>
      <c r="AJ16" s="94">
        <f t="shared" si="9"/>
        <v>0</v>
      </c>
      <c r="AK16" s="215">
        <v>314</v>
      </c>
      <c r="AL16" s="215">
        <v>52.5</v>
      </c>
      <c r="AM16" s="88"/>
      <c r="AN16" s="96">
        <f t="shared" si="10"/>
        <v>0</v>
      </c>
      <c r="AO16" s="89"/>
      <c r="AP16" s="94">
        <f t="shared" si="11"/>
        <v>0</v>
      </c>
      <c r="AQ16" s="98">
        <f t="shared" si="3"/>
        <v>0</v>
      </c>
      <c r="AR16" s="98">
        <f t="shared" si="3"/>
        <v>0</v>
      </c>
      <c r="AS16" s="103">
        <f t="shared" si="3"/>
        <v>0</v>
      </c>
      <c r="AT16" s="102">
        <f t="shared" ref="AT16:AT17" si="60">L16+AH16</f>
        <v>0</v>
      </c>
      <c r="AU16" s="98">
        <f>M16+AI16</f>
        <v>0</v>
      </c>
      <c r="AV16" s="98">
        <f t="shared" si="12"/>
        <v>0</v>
      </c>
      <c r="AW16" s="98">
        <f t="shared" si="13"/>
        <v>0</v>
      </c>
      <c r="AX16" s="98">
        <f t="shared" si="13"/>
        <v>0</v>
      </c>
      <c r="AY16" s="98">
        <f t="shared" si="13"/>
        <v>0</v>
      </c>
      <c r="AZ16" s="98">
        <f t="shared" si="14"/>
        <v>0</v>
      </c>
      <c r="BA16" s="98">
        <f t="shared" si="14"/>
        <v>0</v>
      </c>
      <c r="BB16" s="103">
        <f t="shared" si="14"/>
        <v>0</v>
      </c>
      <c r="BC16" s="223"/>
      <c r="BD16" s="223"/>
      <c r="BE16" s="223"/>
      <c r="BF16" s="84"/>
      <c r="BG16" s="84"/>
    </row>
    <row r="17" spans="1:59" ht="15.75" x14ac:dyDescent="0.25">
      <c r="A17" s="63" t="s">
        <v>75</v>
      </c>
      <c r="B17" s="216"/>
      <c r="C17" s="216"/>
      <c r="D17" s="92"/>
      <c r="E17" s="96"/>
      <c r="F17" s="89"/>
      <c r="G17" s="94">
        <f t="shared" si="4"/>
        <v>0</v>
      </c>
      <c r="H17" s="86"/>
      <c r="I17" s="97"/>
      <c r="J17" s="89"/>
      <c r="K17" s="96">
        <f t="shared" si="1"/>
        <v>0</v>
      </c>
      <c r="L17" s="98">
        <f t="shared" si="5"/>
        <v>0</v>
      </c>
      <c r="M17" s="98">
        <f t="shared" si="5"/>
        <v>0</v>
      </c>
      <c r="N17" s="98">
        <f t="shared" si="5"/>
        <v>0</v>
      </c>
      <c r="O17" s="216"/>
      <c r="P17" s="216"/>
      <c r="Q17" s="90"/>
      <c r="R17" s="99"/>
      <c r="S17" s="89"/>
      <c r="T17" s="94">
        <f t="shared" si="2"/>
        <v>0</v>
      </c>
      <c r="U17" s="86"/>
      <c r="V17" s="97"/>
      <c r="W17" s="89"/>
      <c r="X17" s="96">
        <f t="shared" si="20"/>
        <v>0</v>
      </c>
      <c r="Y17" s="98">
        <f t="shared" si="6"/>
        <v>0</v>
      </c>
      <c r="Z17" s="98">
        <f t="shared" si="6"/>
        <v>0</v>
      </c>
      <c r="AA17" s="98">
        <f t="shared" si="6"/>
        <v>0</v>
      </c>
      <c r="AB17" s="98">
        <f t="shared" si="7"/>
        <v>0</v>
      </c>
      <c r="AC17" s="98">
        <f t="shared" si="8"/>
        <v>0</v>
      </c>
      <c r="AD17" s="100">
        <f t="shared" si="8"/>
        <v>0</v>
      </c>
      <c r="AE17" s="216"/>
      <c r="AF17" s="216"/>
      <c r="AG17" s="90"/>
      <c r="AH17" s="96"/>
      <c r="AI17" s="89"/>
      <c r="AJ17" s="94">
        <f t="shared" si="9"/>
        <v>0</v>
      </c>
      <c r="AK17" s="216"/>
      <c r="AL17" s="216"/>
      <c r="AM17" s="90"/>
      <c r="AN17" s="96"/>
      <c r="AO17" s="89"/>
      <c r="AP17" s="94">
        <f t="shared" si="11"/>
        <v>0</v>
      </c>
      <c r="AQ17" s="98">
        <f t="shared" si="3"/>
        <v>0</v>
      </c>
      <c r="AR17" s="98">
        <f t="shared" si="3"/>
        <v>0</v>
      </c>
      <c r="AS17" s="98">
        <f t="shared" si="3"/>
        <v>0</v>
      </c>
      <c r="AT17" s="104">
        <f t="shared" si="60"/>
        <v>0</v>
      </c>
      <c r="AU17" s="98">
        <f>M17+AI17</f>
        <v>0</v>
      </c>
      <c r="AV17" s="98">
        <f t="shared" si="12"/>
        <v>0</v>
      </c>
      <c r="AW17" s="98">
        <f t="shared" si="13"/>
        <v>0</v>
      </c>
      <c r="AX17" s="98">
        <f t="shared" si="13"/>
        <v>0</v>
      </c>
      <c r="AY17" s="98">
        <f t="shared" si="13"/>
        <v>0</v>
      </c>
      <c r="AZ17" s="98">
        <f t="shared" si="14"/>
        <v>0</v>
      </c>
      <c r="BA17" s="98">
        <f t="shared" si="14"/>
        <v>0</v>
      </c>
      <c r="BB17" s="103">
        <f t="shared" si="14"/>
        <v>0</v>
      </c>
      <c r="BC17" s="18"/>
      <c r="BD17" s="18"/>
      <c r="BE17" s="18"/>
      <c r="BF17" s="25"/>
      <c r="BG17" s="25"/>
    </row>
    <row r="18" spans="1:59" ht="15.75" thickBot="1" x14ac:dyDescent="0.3">
      <c r="A18" s="51" t="s">
        <v>40</v>
      </c>
      <c r="B18" s="91"/>
      <c r="C18" s="91"/>
      <c r="D18" s="91"/>
      <c r="E18" s="95">
        <f>SUM(E10:E17)</f>
        <v>0</v>
      </c>
      <c r="F18" s="95">
        <f>SUM(F10:F17)</f>
        <v>0</v>
      </c>
      <c r="G18" s="95">
        <f>SUM(G10:G17)</f>
        <v>0</v>
      </c>
      <c r="H18" s="91"/>
      <c r="I18" s="95">
        <f>SUM(I10:I17)</f>
        <v>0</v>
      </c>
      <c r="J18" s="95">
        <f t="shared" ref="J18:M18" si="61">SUM(J10:J17)</f>
        <v>0</v>
      </c>
      <c r="K18" s="95">
        <f t="shared" si="61"/>
        <v>0</v>
      </c>
      <c r="L18" s="95">
        <f t="shared" si="61"/>
        <v>0</v>
      </c>
      <c r="M18" s="95">
        <f t="shared" si="61"/>
        <v>0</v>
      </c>
      <c r="N18" s="95">
        <f>SUM(N10:N17)</f>
        <v>0</v>
      </c>
      <c r="O18" s="219"/>
      <c r="P18" s="219"/>
      <c r="Q18" s="91"/>
      <c r="R18" s="95">
        <f>SUM(R10:R17)</f>
        <v>0</v>
      </c>
      <c r="S18" s="95">
        <f>SUM(S10:S17)</f>
        <v>0</v>
      </c>
      <c r="T18" s="95">
        <f>SUM(T10:T17)</f>
        <v>0</v>
      </c>
      <c r="U18" s="91"/>
      <c r="V18" s="95">
        <f>SUM(V10:V17)</f>
        <v>0</v>
      </c>
      <c r="W18" s="95">
        <f t="shared" ref="W18:AD18" si="62">SUM(W10:W17)</f>
        <v>0</v>
      </c>
      <c r="X18" s="95">
        <f t="shared" si="62"/>
        <v>0</v>
      </c>
      <c r="Y18" s="95">
        <f t="shared" si="62"/>
        <v>0</v>
      </c>
      <c r="Z18" s="95">
        <f t="shared" si="62"/>
        <v>0</v>
      </c>
      <c r="AA18" s="95">
        <f t="shared" si="62"/>
        <v>0</v>
      </c>
      <c r="AB18" s="95">
        <f t="shared" si="62"/>
        <v>0</v>
      </c>
      <c r="AC18" s="95">
        <f t="shared" si="62"/>
        <v>0</v>
      </c>
      <c r="AD18" s="95">
        <f t="shared" si="62"/>
        <v>0</v>
      </c>
      <c r="AE18" s="91"/>
      <c r="AF18" s="91"/>
      <c r="AG18" s="91"/>
      <c r="AH18" s="95">
        <f>SUM(AH10:AH17)</f>
        <v>0</v>
      </c>
      <c r="AI18" s="95">
        <f>SUM(AI10:AI17)</f>
        <v>0</v>
      </c>
      <c r="AJ18" s="95">
        <f>SUM(AJ10:AJ17)</f>
        <v>0</v>
      </c>
      <c r="AK18" s="91"/>
      <c r="AL18" s="91"/>
      <c r="AM18" s="91"/>
      <c r="AN18" s="95">
        <f t="shared" ref="AN18:BB18" si="63">SUM(AN10:AN17)</f>
        <v>0</v>
      </c>
      <c r="AO18" s="95">
        <f t="shared" si="63"/>
        <v>0</v>
      </c>
      <c r="AP18" s="95">
        <f t="shared" si="63"/>
        <v>0</v>
      </c>
      <c r="AQ18" s="95">
        <f t="shared" si="63"/>
        <v>0</v>
      </c>
      <c r="AR18" s="95">
        <f t="shared" si="63"/>
        <v>0</v>
      </c>
      <c r="AS18" s="95">
        <f t="shared" si="63"/>
        <v>0</v>
      </c>
      <c r="AT18" s="95">
        <f>SUM(AT10:AT17)</f>
        <v>0</v>
      </c>
      <c r="AU18" s="95">
        <f t="shared" si="63"/>
        <v>0</v>
      </c>
      <c r="AV18" s="95">
        <f t="shared" si="63"/>
        <v>0</v>
      </c>
      <c r="AW18" s="95">
        <f t="shared" si="63"/>
        <v>0</v>
      </c>
      <c r="AX18" s="95">
        <f t="shared" si="63"/>
        <v>0</v>
      </c>
      <c r="AY18" s="95">
        <f t="shared" si="63"/>
        <v>0</v>
      </c>
      <c r="AZ18" s="95">
        <f t="shared" si="63"/>
        <v>0</v>
      </c>
      <c r="BA18" s="95">
        <f t="shared" si="63"/>
        <v>0</v>
      </c>
      <c r="BB18" s="222">
        <f t="shared" si="63"/>
        <v>0</v>
      </c>
      <c r="BC18" s="18"/>
      <c r="BD18" s="18"/>
      <c r="BE18" s="18"/>
      <c r="BF18" s="25"/>
      <c r="BG18" s="25"/>
    </row>
    <row r="19" spans="1:59" x14ac:dyDescent="0.25">
      <c r="A19" s="34"/>
      <c r="B19" s="218"/>
      <c r="C19" s="21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1"/>
      <c r="P19" s="21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17"/>
      <c r="AF19" s="217"/>
      <c r="AG19" s="25"/>
      <c r="AH19" s="25"/>
      <c r="AI19" s="25"/>
      <c r="AJ19" s="25"/>
      <c r="AK19" s="217"/>
      <c r="AL19" s="217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</row>
    <row r="20" spans="1:59" x14ac:dyDescent="0.25">
      <c r="A20" s="34"/>
      <c r="B20" s="211"/>
      <c r="C20" s="21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1"/>
      <c r="P20" s="21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17"/>
      <c r="AF20" s="217"/>
      <c r="AG20" s="25"/>
      <c r="AH20" s="25"/>
      <c r="AI20" s="25"/>
      <c r="AJ20" s="25"/>
      <c r="AK20" s="217"/>
      <c r="AL20" s="217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</row>
    <row r="21" spans="1:59" x14ac:dyDescent="0.25">
      <c r="A21" s="34"/>
      <c r="B21" s="211"/>
      <c r="C21" s="21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1"/>
      <c r="P21" s="21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11"/>
      <c r="AF21" s="211"/>
      <c r="AG21" s="22"/>
      <c r="AH21" s="22"/>
      <c r="AI21" s="22"/>
      <c r="AJ21" s="22"/>
      <c r="AK21" s="211"/>
      <c r="AL21" s="211"/>
      <c r="AM21" s="22"/>
    </row>
    <row r="22" spans="1:59" x14ac:dyDescent="0.25">
      <c r="A22" s="35"/>
      <c r="B22" s="211"/>
      <c r="C22" s="21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1"/>
      <c r="P22" s="21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11"/>
      <c r="AF22" s="211"/>
      <c r="AG22" s="22"/>
      <c r="AH22" s="22"/>
      <c r="AI22" s="22"/>
      <c r="AJ22" s="22"/>
      <c r="AK22" s="211"/>
      <c r="AL22" s="211"/>
      <c r="AM22" s="22"/>
    </row>
    <row r="23" spans="1:59" x14ac:dyDescent="0.25">
      <c r="A23" s="36"/>
      <c r="B23" s="211"/>
      <c r="C23" s="21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1"/>
      <c r="P23" s="21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11"/>
      <c r="AF23" s="211"/>
      <c r="AG23" s="22"/>
      <c r="AH23" s="22"/>
      <c r="AI23" s="22"/>
      <c r="AJ23" s="22"/>
      <c r="AK23" s="211"/>
      <c r="AL23" s="211"/>
      <c r="AM23" s="22"/>
    </row>
    <row r="24" spans="1:59" x14ac:dyDescent="0.25">
      <c r="A24" s="34"/>
    </row>
    <row r="25" spans="1:59" x14ac:dyDescent="0.25">
      <c r="A25" s="34"/>
    </row>
    <row r="26" spans="1:59" x14ac:dyDescent="0.25">
      <c r="A26" s="36"/>
    </row>
    <row r="27" spans="1:59" x14ac:dyDescent="0.25">
      <c r="A27" s="37"/>
    </row>
    <row r="28" spans="1:59" x14ac:dyDescent="0.25">
      <c r="A28" s="38"/>
    </row>
    <row r="29" spans="1:59" x14ac:dyDescent="0.25">
      <c r="A29" s="34"/>
    </row>
    <row r="30" spans="1:59" x14ac:dyDescent="0.25">
      <c r="A30" s="36"/>
    </row>
    <row r="31" spans="1:59" x14ac:dyDescent="0.25">
      <c r="A31" s="34"/>
    </row>
    <row r="32" spans="1:59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9"/>
    </row>
  </sheetData>
  <mergeCells count="57">
    <mergeCell ref="Z3:AD3"/>
    <mergeCell ref="BC5:BE6"/>
    <mergeCell ref="BC7:BC8"/>
    <mergeCell ref="BD7:BD8"/>
    <mergeCell ref="BE7:BE8"/>
    <mergeCell ref="B3:M3"/>
    <mergeCell ref="AG7:AG8"/>
    <mergeCell ref="AT7:AT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B7:AB8"/>
    <mergeCell ref="AC7:AC8"/>
    <mergeCell ref="AD7:AD8"/>
    <mergeCell ref="AE7:AE8"/>
    <mergeCell ref="AF7:AF8"/>
    <mergeCell ref="O7:O8"/>
    <mergeCell ref="P7:P8"/>
    <mergeCell ref="Q7:T7"/>
    <mergeCell ref="U7:X7"/>
    <mergeCell ref="Y7:AA7"/>
    <mergeCell ref="AT6:AV6"/>
    <mergeCell ref="AW6:AY6"/>
    <mergeCell ref="AZ6:BB6"/>
    <mergeCell ref="AH7:AH8"/>
    <mergeCell ref="BA7:BA8"/>
    <mergeCell ref="BB7:BB8"/>
    <mergeCell ref="AU7:AU8"/>
    <mergeCell ref="AV7:AV8"/>
    <mergeCell ref="AW7:AW8"/>
    <mergeCell ref="AX7:AX8"/>
    <mergeCell ref="AY7:AY8"/>
    <mergeCell ref="AZ7:AZ8"/>
    <mergeCell ref="B1:BB1"/>
    <mergeCell ref="A5:A8"/>
    <mergeCell ref="B5:AD5"/>
    <mergeCell ref="AE5:AS5"/>
    <mergeCell ref="AT5:BB5"/>
    <mergeCell ref="B6:N6"/>
    <mergeCell ref="O6:AA6"/>
    <mergeCell ref="AB6:AD6"/>
    <mergeCell ref="AE6:AJ6"/>
    <mergeCell ref="B7:B8"/>
    <mergeCell ref="C7:C8"/>
    <mergeCell ref="D7:G7"/>
    <mergeCell ref="H7:K7"/>
    <mergeCell ref="L7:N7"/>
    <mergeCell ref="AK6:AP6"/>
    <mergeCell ref="AQ6:AS6"/>
  </mergeCells>
  <pageMargins left="0.11811023622047245" right="0.51181102362204722" top="0.15748031496062992" bottom="0.15748031496062992" header="0.31496062992125984" footer="0.31496062992125984"/>
  <pageSetup paperSize="9" scale="45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9"/>
  <sheetViews>
    <sheetView tabSelected="1" workbookViewId="0">
      <selection activeCell="C7" sqref="C7"/>
    </sheetView>
  </sheetViews>
  <sheetFormatPr defaultRowHeight="15" x14ac:dyDescent="0.25"/>
  <cols>
    <col min="1" max="1" width="17.85546875" customWidth="1"/>
    <col min="2" max="2" width="13.85546875" customWidth="1"/>
    <col min="3" max="3" width="43.140625" customWidth="1"/>
    <col min="4" max="4" width="10.5703125" customWidth="1"/>
  </cols>
  <sheetData>
    <row r="1" spans="1:3" ht="15.75" x14ac:dyDescent="0.25">
      <c r="A1" s="174" t="s">
        <v>68</v>
      </c>
      <c r="B1" s="174"/>
      <c r="C1" s="174"/>
    </row>
    <row r="2" spans="1:3" ht="15.75" x14ac:dyDescent="0.25">
      <c r="A2" s="174" t="s">
        <v>69</v>
      </c>
      <c r="B2" s="174"/>
      <c r="C2" s="174"/>
    </row>
    <row r="3" spans="1:3" ht="15.75" x14ac:dyDescent="0.25">
      <c r="A3" s="174" t="s">
        <v>111</v>
      </c>
      <c r="B3" s="174"/>
      <c r="C3" s="174"/>
    </row>
    <row r="4" spans="1:3" ht="28.15" customHeight="1" x14ac:dyDescent="0.3">
      <c r="A4" s="60" t="s">
        <v>70</v>
      </c>
      <c r="B4" s="239" t="s">
        <v>122</v>
      </c>
      <c r="C4" s="239"/>
    </row>
    <row r="6" spans="1:3" ht="15.75" x14ac:dyDescent="0.25">
      <c r="A6" s="233" t="s">
        <v>123</v>
      </c>
      <c r="B6" s="234"/>
      <c r="C6" s="40" t="s">
        <v>71</v>
      </c>
    </row>
    <row r="7" spans="1:3" s="236" customFormat="1" ht="96.75" customHeight="1" x14ac:dyDescent="0.25">
      <c r="A7" s="237" t="s">
        <v>124</v>
      </c>
      <c r="B7" s="238"/>
      <c r="C7" s="235"/>
    </row>
    <row r="8" spans="1:3" s="236" customFormat="1" ht="81" customHeight="1" x14ac:dyDescent="0.25">
      <c r="A8" s="237" t="s">
        <v>72</v>
      </c>
      <c r="B8" s="238"/>
      <c r="C8" s="235"/>
    </row>
    <row r="9" spans="1:3" x14ac:dyDescent="0.25">
      <c r="A9" s="231" t="s">
        <v>73</v>
      </c>
      <c r="B9" s="232"/>
      <c r="C9" s="41">
        <f>C8+C7</f>
        <v>0</v>
      </c>
    </row>
  </sheetData>
  <mergeCells count="8">
    <mergeCell ref="A9:B9"/>
    <mergeCell ref="A6:B6"/>
    <mergeCell ref="A7:B7"/>
    <mergeCell ref="A1:C1"/>
    <mergeCell ref="A2:C2"/>
    <mergeCell ref="A3:C3"/>
    <mergeCell ref="B4:C4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Поликлиника 2026</vt:lpstr>
      <vt:lpstr>Стационар 2026</vt:lpstr>
      <vt:lpstr>Дневной стац 2026</vt:lpstr>
      <vt:lpstr>смп 2026</vt:lpstr>
      <vt:lpstr>'Дневной стац 2026'!Заголовки_для_печати</vt:lpstr>
      <vt:lpstr>'Поликлиника 2026'!Заголовки_для_печати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Широкова Мария Александровна</dc:creator>
  <cp:lastModifiedBy>Ерошенко Байрта Валерьевна</cp:lastModifiedBy>
  <cp:lastPrinted>2024-09-23T12:47:23Z</cp:lastPrinted>
  <dcterms:created xsi:type="dcterms:W3CDTF">2020-10-06T10:29:55Z</dcterms:created>
  <dcterms:modified xsi:type="dcterms:W3CDTF">2025-10-03T12:19:58Z</dcterms:modified>
</cp:coreProperties>
</file>